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izf\Documents\"/>
    </mc:Choice>
  </mc:AlternateContent>
  <workbookProtection workbookPassword="C559" lockStructure="1"/>
  <bookViews>
    <workbookView xWindow="7275" yWindow="2085" windowWidth="31125" windowHeight="19785" tabRatio="737" activeTab="5"/>
  </bookViews>
  <sheets>
    <sheet name="HONOURS in KCEP 2019-20" sheetId="12" r:id="rId1"/>
    <sheet name="KINESIOLOGY &amp; CEP 2019-20" sheetId="10" r:id="rId2"/>
    <sheet name="HONOURS in AT 2019-20" sheetId="11" r:id="rId3"/>
    <sheet name="ATHLETIC THERAPY 2019-20" sheetId="1" r:id="rId4"/>
    <sheet name="HONOURS 2019-20" sheetId="8" r:id="rId5"/>
    <sheet name="MAJOR 2019-20" sheetId="9" r:id="rId6"/>
  </sheets>
  <definedNames>
    <definedName name="_xlnm.Print_Area" localSheetId="3">'ATHLETIC THERAPY 2019-20'!$A$12:$I$29</definedName>
    <definedName name="_xlnm.Print_Area" localSheetId="4">'HONOURS 2019-20'!$A$12:$I$33</definedName>
    <definedName name="_xlnm.Print_Area" localSheetId="2">'HONOURS in AT 2019-20'!$A$12:$I$33</definedName>
    <definedName name="_xlnm.Print_Area" localSheetId="0">'HONOURS in KCEP 2019-20'!$A$12:$I$33</definedName>
    <definedName name="_xlnm.Print_Area" localSheetId="1">'KINESIOLOGY &amp; CEP 2019-20'!$A$12:$I$29</definedName>
    <definedName name="_xlnm.Print_Area" localSheetId="5">'MAJOR 2019-20'!$A$12:$I$32</definedName>
    <definedName name="range" localSheetId="1">'KINESIOLOGY &amp; CEP 2019-20'!$L$34:$M$46</definedName>
    <definedName name="range">'ATHLETIC THERAPY 2019-20'!$L$34:$M$46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2" l="1"/>
  <c r="F24" i="12" s="1"/>
  <c r="E24" i="12"/>
  <c r="D25" i="12"/>
  <c r="F25" i="12" s="1"/>
  <c r="E25" i="12"/>
  <c r="D26" i="12"/>
  <c r="F26" i="12" s="1"/>
  <c r="E26" i="12"/>
  <c r="D27" i="12"/>
  <c r="E27" i="12"/>
  <c r="F27" i="12"/>
  <c r="D28" i="12"/>
  <c r="I32" i="12" s="1"/>
  <c r="E28" i="12"/>
  <c r="D29" i="12"/>
  <c r="F29" i="12" s="1"/>
  <c r="E29" i="12"/>
  <c r="D30" i="12"/>
  <c r="E30" i="12"/>
  <c r="F30" i="12" s="1"/>
  <c r="D31" i="12"/>
  <c r="F31" i="12" s="1"/>
  <c r="E31" i="12"/>
  <c r="E32" i="12"/>
  <c r="F32" i="12" s="1"/>
  <c r="E33" i="12"/>
  <c r="F33" i="12"/>
  <c r="D24" i="11"/>
  <c r="F24" i="11" s="1"/>
  <c r="E24" i="11"/>
  <c r="D25" i="11"/>
  <c r="E25" i="11"/>
  <c r="F25" i="11" s="1"/>
  <c r="D26" i="11"/>
  <c r="F26" i="11" s="1"/>
  <c r="E26" i="11"/>
  <c r="D27" i="11"/>
  <c r="F27" i="11" s="1"/>
  <c r="E27" i="11"/>
  <c r="D28" i="11"/>
  <c r="I32" i="11" s="1"/>
  <c r="E28" i="11"/>
  <c r="D29" i="11"/>
  <c r="F29" i="11" s="1"/>
  <c r="E29" i="11"/>
  <c r="D30" i="11"/>
  <c r="E30" i="11"/>
  <c r="F30" i="11"/>
  <c r="D31" i="11"/>
  <c r="E31" i="11"/>
  <c r="F31" i="11"/>
  <c r="E32" i="11"/>
  <c r="F32" i="11"/>
  <c r="E33" i="11"/>
  <c r="F33" i="11" s="1"/>
  <c r="D22" i="10"/>
  <c r="F22" i="10" s="1"/>
  <c r="I27" i="10" s="1"/>
  <c r="E22" i="10"/>
  <c r="D23" i="10"/>
  <c r="E23" i="10"/>
  <c r="F23" i="10"/>
  <c r="D24" i="10"/>
  <c r="E24" i="10"/>
  <c r="F24" i="10"/>
  <c r="D25" i="10"/>
  <c r="F25" i="10" s="1"/>
  <c r="E25" i="10"/>
  <c r="D26" i="10"/>
  <c r="E26" i="10"/>
  <c r="F26" i="10" s="1"/>
  <c r="D27" i="10"/>
  <c r="F27" i="10" s="1"/>
  <c r="E27" i="10"/>
  <c r="D28" i="10"/>
  <c r="F28" i="10" s="1"/>
  <c r="E28" i="10"/>
  <c r="D29" i="10"/>
  <c r="F29" i="10" s="1"/>
  <c r="E29" i="10"/>
  <c r="E29" i="1"/>
  <c r="E28" i="1"/>
  <c r="E27" i="1"/>
  <c r="E26" i="1"/>
  <c r="E25" i="1"/>
  <c r="E24" i="1"/>
  <c r="E23" i="1"/>
  <c r="E22" i="1"/>
  <c r="D29" i="1"/>
  <c r="D28" i="1"/>
  <c r="D27" i="1"/>
  <c r="F27" i="1" s="1"/>
  <c r="D26" i="1"/>
  <c r="D25" i="1"/>
  <c r="D24" i="1"/>
  <c r="I28" i="1" s="1"/>
  <c r="D23" i="1"/>
  <c r="D22" i="1"/>
  <c r="F29" i="1"/>
  <c r="F28" i="1"/>
  <c r="F26" i="1"/>
  <c r="F25" i="1"/>
  <c r="F24" i="1"/>
  <c r="F23" i="1"/>
  <c r="F22" i="1"/>
  <c r="D24" i="8"/>
  <c r="E24" i="8"/>
  <c r="F24" i="8"/>
  <c r="D25" i="8"/>
  <c r="E25" i="8"/>
  <c r="F25" i="8"/>
  <c r="D26" i="8"/>
  <c r="E26" i="8"/>
  <c r="F26" i="8" s="1"/>
  <c r="I31" i="8" s="1"/>
  <c r="D27" i="8"/>
  <c r="E27" i="8"/>
  <c r="F27" i="8" s="1"/>
  <c r="D28" i="8"/>
  <c r="F28" i="8" s="1"/>
  <c r="E28" i="8"/>
  <c r="D29" i="8"/>
  <c r="F29" i="8" s="1"/>
  <c r="E29" i="8"/>
  <c r="D30" i="8"/>
  <c r="E30" i="8"/>
  <c r="F30" i="8"/>
  <c r="D31" i="8"/>
  <c r="F31" i="8" s="1"/>
  <c r="E31" i="8"/>
  <c r="E33" i="8"/>
  <c r="F33" i="8" s="1"/>
  <c r="E32" i="8"/>
  <c r="F32" i="8"/>
  <c r="D30" i="9"/>
  <c r="F30" i="9" s="1"/>
  <c r="D29" i="9"/>
  <c r="F29" i="9" s="1"/>
  <c r="D28" i="9"/>
  <c r="D27" i="9"/>
  <c r="D26" i="9"/>
  <c r="F26" i="9" s="1"/>
  <c r="D25" i="9"/>
  <c r="D24" i="9"/>
  <c r="D23" i="9"/>
  <c r="F23" i="9" s="1"/>
  <c r="E32" i="9"/>
  <c r="F32" i="9"/>
  <c r="E31" i="9"/>
  <c r="F31" i="9"/>
  <c r="E30" i="9"/>
  <c r="E29" i="9"/>
  <c r="E28" i="9"/>
  <c r="F28" i="9"/>
  <c r="E27" i="9"/>
  <c r="F27" i="9"/>
  <c r="E26" i="9"/>
  <c r="E25" i="9"/>
  <c r="F25" i="9"/>
  <c r="E24" i="9"/>
  <c r="F24" i="9"/>
  <c r="E23" i="9"/>
  <c r="I27" i="1" l="1"/>
  <c r="I29" i="1" s="1"/>
  <c r="I30" i="9"/>
  <c r="I33" i="8"/>
  <c r="I28" i="10"/>
  <c r="I29" i="10" s="1"/>
  <c r="F28" i="12"/>
  <c r="I31" i="12" s="1"/>
  <c r="I33" i="12" s="1"/>
  <c r="F28" i="11"/>
  <c r="I31" i="11" s="1"/>
  <c r="I33" i="11" s="1"/>
  <c r="I32" i="8"/>
  <c r="I31" i="9"/>
  <c r="I32" i="9" l="1"/>
</calcChain>
</file>

<file path=xl/sharedStrings.xml><?xml version="1.0" encoding="utf-8"?>
<sst xmlns="http://schemas.openxmlformats.org/spreadsheetml/2006/main" count="339" uniqueCount="62">
  <si>
    <t>TCA =</t>
    <phoneticPr fontId="2" type="noConversion"/>
  </si>
  <si>
    <t>TWGP =</t>
    <phoneticPr fontId="2" type="noConversion"/>
  </si>
  <si>
    <t>GPA =</t>
    <phoneticPr fontId="2" type="noConversion"/>
  </si>
  <si>
    <t>GPA =</t>
    <phoneticPr fontId="2" type="noConversion"/>
  </si>
  <si>
    <t>TWGP / TCA</t>
    <phoneticPr fontId="2" type="noConversion"/>
  </si>
  <si>
    <t xml:space="preserve">ID Number: </t>
  </si>
  <si>
    <t>2) Enter your full name (Last name, First name), ID number, and E-mail in the appropriate blue-coloured sections below.</t>
  </si>
  <si>
    <t>E-Mail:</t>
  </si>
  <si>
    <t>Abbreviations: GPA = Grade Point Average; TCA = Total Credits Attempted; TWGP = Total Weighted Grade Points.</t>
    <phoneticPr fontId="2" type="noConversion"/>
  </si>
  <si>
    <t>Objective: Transfer to the Honours program.</t>
    <phoneticPr fontId="2" type="noConversion"/>
  </si>
  <si>
    <t>GRADE POINTS</t>
    <phoneticPr fontId="2" type="noConversion"/>
  </si>
  <si>
    <t>COURSE #</t>
    <phoneticPr fontId="2" type="noConversion"/>
  </si>
  <si>
    <t>PREFIX</t>
    <phoneticPr fontId="2" type="noConversion"/>
  </si>
  <si>
    <t>COURSE</t>
    <phoneticPr fontId="2" type="noConversion"/>
  </si>
  <si>
    <t>GRADE</t>
    <phoneticPr fontId="2" type="noConversion"/>
  </si>
  <si>
    <t>LETTER</t>
    <phoneticPr fontId="2" type="noConversion"/>
  </si>
  <si>
    <t>VALUE</t>
    <phoneticPr fontId="2" type="noConversion"/>
  </si>
  <si>
    <t>CREDIT</t>
    <phoneticPr fontId="2" type="noConversion"/>
  </si>
  <si>
    <t>POINTS</t>
    <phoneticPr fontId="2" type="noConversion"/>
  </si>
  <si>
    <t>GRADE</t>
    <phoneticPr fontId="2" type="noConversion"/>
  </si>
  <si>
    <t>WEIGHTED</t>
    <phoneticPr fontId="2" type="noConversion"/>
  </si>
  <si>
    <t>A+</t>
  </si>
  <si>
    <t>A</t>
  </si>
  <si>
    <t>A-</t>
  </si>
  <si>
    <t>B+</t>
  </si>
  <si>
    <t>B</t>
  </si>
  <si>
    <t>Objective: Remain in the Major program.</t>
    <phoneticPr fontId="2" type="noConversion"/>
  </si>
  <si>
    <t>COURSE</t>
    <phoneticPr fontId="2" type="noConversion"/>
  </si>
  <si>
    <t>Abbreviations: GPA = Grade Point Average; TCA = Total Credits Attempted; TWGP = Total Weighted Grade Points.</t>
    <phoneticPr fontId="2" type="noConversion"/>
  </si>
  <si>
    <t>B-</t>
  </si>
  <si>
    <t>C+</t>
  </si>
  <si>
    <t>C</t>
  </si>
  <si>
    <t>C-</t>
  </si>
  <si>
    <t>D+</t>
  </si>
  <si>
    <t>D</t>
  </si>
  <si>
    <t>D-</t>
  </si>
  <si>
    <t>F</t>
  </si>
  <si>
    <t>R</t>
  </si>
  <si>
    <t>NR</t>
  </si>
  <si>
    <t>Full Name:</t>
    <phoneticPr fontId="2" type="noConversion"/>
  </si>
  <si>
    <t>Current Program: Major</t>
    <phoneticPr fontId="2" type="noConversion"/>
  </si>
  <si>
    <t>4) In the blue-coloured sections of the table below,  type in, but do not cut and paste, the required information such as letter grades, course prefixes &amp; numbers, &amp; credit values. Also, if you do not have a grade for a given course leave the cell blank.</t>
  </si>
  <si>
    <t>5) Once you have typed in your letter grades, your GPA calculation will appear in the yellow section of the box on your bottom right.</t>
  </si>
  <si>
    <t>DIRECTIONS</t>
  </si>
  <si>
    <t>Requirements: Complete CATA 262, CATA 263, EXCI 252, EXCI 253, EXCI 254, EXCI 258, EXCI 259, and KCEP 210, and achieve an Assessment GPA of at least 2.00. Should complete 2 elective courses.</t>
  </si>
  <si>
    <t>CATA</t>
  </si>
  <si>
    <t>EXCI</t>
    <phoneticPr fontId="2" type="noConversion"/>
  </si>
  <si>
    <t>EXCI</t>
  </si>
  <si>
    <t>KCEP</t>
  </si>
  <si>
    <t>1) Select the EXCEL spreadsheet corresponding to the program you intend to stay in or transfer to (see Tabs below): Major, Honours, Athletic Therapy (AT), Honours in AT, Kinesiology and Clinical Exercise Physiology (KCEP), or Honours in KCEP.</t>
  </si>
  <si>
    <t>and all electives. An Assessment GPA of at least 3.30 for all program and elective courses. In addition, all grades must be C or higher.</t>
  </si>
  <si>
    <t xml:space="preserve">Requirements: A Cumulative GPA of at least 3.30 for all courses taken, which includes CATA 262, CATA 263, EXCI 252, EXCI 253, EXCI 254, EXCI 258, EXCI 259, KCEP 210, </t>
  </si>
  <si>
    <t>Objective: Transfer to the Athletic Therapy program.</t>
  </si>
  <si>
    <t>Objective: Transfer to the Kinesiology &amp; Clinical Exercise Physiology (KCEP) program.</t>
  </si>
  <si>
    <t xml:space="preserve">Requirements: Cumulative GPA equal to at least 3.00 for CATA 262, CATA 263, EXCI 252, EXCI 253, EXCI 254, EXCI 258, EXCI 259, and KCEP 210. </t>
  </si>
  <si>
    <t>Objective: Transfer to the Honours in Athletic Therapy (AT) program.</t>
  </si>
  <si>
    <t>Objective: Transfer to the Honours in Kinesiology &amp; Clinical exercise Physiology (KCEP) program.</t>
  </si>
  <si>
    <t>3) Enter the semester you were admitted into Exercise Science in the appropriate blue-coloured section below (e.g., Winter 2018, Fall 2018, or Winter 2019).</t>
  </si>
  <si>
    <t>HEALTH, KINESIOLOGY, &amp; APPLIED PHYSIOLOGY GPA CALCULATOR FOR INTERNAL TRANSFERS</t>
  </si>
  <si>
    <t>6) Save your GPA calculation as an EXCEL file with a filename that includes your Last name, First name, GPA, Cal, 2019, and NC (e.g., DurantJohnGPACal2019NC).</t>
  </si>
  <si>
    <r>
      <t xml:space="preserve">7) Upload your file to the same Moodle site as you used to download it. </t>
    </r>
    <r>
      <rPr>
        <b/>
        <sz val="12"/>
        <color indexed="12"/>
        <rFont val="Arial"/>
        <family val="2"/>
      </rPr>
      <t>Deadline Date:</t>
    </r>
    <r>
      <rPr>
        <b/>
        <sz val="12"/>
        <rFont val="Arial"/>
        <family val="2"/>
      </rPr>
      <t xml:space="preserve"> Wednesday, May 8, 2019.</t>
    </r>
  </si>
  <si>
    <t>Semester Admitted to HKAP: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</si>
</sst>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Verdana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2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9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center" indent="2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indent="8"/>
    </xf>
    <xf numFmtId="1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8"/>
    </xf>
    <xf numFmtId="1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2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/>
    <xf numFmtId="0" fontId="1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1" fillId="4" borderId="10" xfId="0" applyFont="1" applyFill="1" applyBorder="1" applyAlignment="1">
      <alignment horizontal="right" vertical="center"/>
    </xf>
    <xf numFmtId="2" fontId="1" fillId="4" borderId="5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3" borderId="11" xfId="0" applyFon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1" fillId="2" borderId="16" xfId="0" applyFont="1" applyFill="1" applyBorder="1" applyAlignment="1">
      <alignment horizontal="right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0" fillId="6" borderId="15" xfId="0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 applyAlignment="1"/>
    <xf numFmtId="0" fontId="0" fillId="6" borderId="8" xfId="0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0" fillId="6" borderId="7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1" fontId="0" fillId="6" borderId="3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Alignment="1"/>
    <xf numFmtId="0" fontId="1" fillId="0" borderId="0" xfId="0" applyFont="1" applyFill="1" applyBorder="1" applyAlignment="1">
      <alignment horizontal="left"/>
    </xf>
    <xf numFmtId="2" fontId="0" fillId="6" borderId="4" xfId="0" applyNumberFormat="1" applyFill="1" applyBorder="1" applyAlignment="1" applyProtection="1">
      <alignment horizontal="left" vertical="center" indent="8"/>
      <protection locked="0" hidden="1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2" fontId="0" fillId="6" borderId="3" xfId="0" applyNumberFormat="1" applyFill="1" applyBorder="1" applyAlignment="1" applyProtection="1">
      <alignment horizontal="left" vertical="center" indent="8"/>
      <protection locked="0" hidden="1"/>
    </xf>
    <xf numFmtId="0" fontId="12" fillId="0" borderId="0" xfId="0" applyFont="1"/>
    <xf numFmtId="2" fontId="0" fillId="6" borderId="1" xfId="0" applyNumberFormat="1" applyFill="1" applyBorder="1" applyAlignment="1" applyProtection="1">
      <alignment horizontal="left" vertical="center" indent="7"/>
      <protection locked="0" hidden="1"/>
    </xf>
    <xf numFmtId="2" fontId="0" fillId="6" borderId="4" xfId="0" applyNumberFormat="1" applyFill="1" applyBorder="1" applyAlignment="1" applyProtection="1">
      <alignment horizontal="left" vertical="center" indent="7"/>
      <protection locked="0" hidden="1"/>
    </xf>
    <xf numFmtId="2" fontId="0" fillId="6" borderId="3" xfId="0" applyNumberFormat="1" applyFill="1" applyBorder="1" applyAlignment="1" applyProtection="1">
      <alignment horizontal="left" vertical="center" indent="7"/>
      <protection locked="0" hidden="1"/>
    </xf>
    <xf numFmtId="2" fontId="0" fillId="6" borderId="1" xfId="0" applyNumberFormat="1" applyFill="1" applyBorder="1" applyAlignment="1" applyProtection="1">
      <alignment horizontal="left" vertical="center" indent="8"/>
      <protection locked="0" hidden="1"/>
    </xf>
    <xf numFmtId="0" fontId="13" fillId="0" borderId="0" xfId="0" applyFont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5" borderId="14" xfId="0" applyFont="1" applyFill="1" applyBorder="1" applyAlignment="1" applyProtection="1">
      <alignment horizontal="left"/>
      <protection locked="0"/>
    </xf>
    <xf numFmtId="0" fontId="0" fillId="6" borderId="14" xfId="0" applyFill="1" applyBorder="1" applyAlignment="1">
      <alignment horizontal="left"/>
    </xf>
    <xf numFmtId="0" fontId="0" fillId="6" borderId="14" xfId="0" applyFill="1" applyBorder="1" applyAlignment="1" applyProtection="1">
      <alignment horizontal="left"/>
      <protection locked="0"/>
    </xf>
    <xf numFmtId="0" fontId="7" fillId="5" borderId="15" xfId="0" applyFont="1" applyFill="1" applyBorder="1" applyAlignment="1" applyProtection="1">
      <alignment horizontal="left"/>
      <protection locked="0"/>
    </xf>
    <xf numFmtId="0" fontId="6" fillId="5" borderId="15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6" fillId="5" borderId="14" xfId="0" applyFont="1" applyFill="1" applyBorder="1" applyAlignment="1" applyProtection="1">
      <alignment horizontal="left"/>
      <protection locked="0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7"/>
  <sheetViews>
    <sheetView workbookViewId="0">
      <selection activeCell="B12" sqref="B12:C12"/>
    </sheetView>
  </sheetViews>
  <sheetFormatPr defaultColWidth="8.6640625" defaultRowHeight="15" x14ac:dyDescent="0.2"/>
  <cols>
    <col min="1" max="6" width="16.109375" customWidth="1"/>
    <col min="7" max="10" width="12.109375" customWidth="1"/>
  </cols>
  <sheetData>
    <row r="1" spans="1:11" ht="20.100000000000001" customHeight="1" x14ac:dyDescent="0.25">
      <c r="A1" s="69" t="s">
        <v>58</v>
      </c>
    </row>
    <row r="2" spans="1:11" ht="20.100000000000001" customHeight="1" x14ac:dyDescent="0.2"/>
    <row r="3" spans="1:11" ht="20.100000000000001" customHeight="1" x14ac:dyDescent="0.25">
      <c r="A3" s="58" t="s">
        <v>43</v>
      </c>
    </row>
    <row r="4" spans="1:11" ht="20.100000000000001" customHeight="1" x14ac:dyDescent="0.25">
      <c r="A4" s="44" t="s">
        <v>49</v>
      </c>
    </row>
    <row r="5" spans="1:11" ht="20.100000000000001" customHeight="1" x14ac:dyDescent="0.25">
      <c r="A5" s="24" t="s">
        <v>6</v>
      </c>
    </row>
    <row r="6" spans="1:11" ht="20.100000000000001" customHeight="1" x14ac:dyDescent="0.25">
      <c r="A6" s="24" t="s">
        <v>57</v>
      </c>
    </row>
    <row r="7" spans="1:11" ht="35.1" customHeight="1" x14ac:dyDescent="0.25">
      <c r="A7" s="70" t="s">
        <v>41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20.100000000000001" customHeight="1" x14ac:dyDescent="0.25">
      <c r="A8" s="24" t="s">
        <v>42</v>
      </c>
    </row>
    <row r="9" spans="1:11" ht="20.100000000000001" customHeight="1" x14ac:dyDescent="0.25">
      <c r="A9" s="64" t="s">
        <v>59</v>
      </c>
    </row>
    <row r="10" spans="1:11" ht="20.100000000000001" customHeight="1" x14ac:dyDescent="0.25">
      <c r="A10" s="52" t="s">
        <v>60</v>
      </c>
    </row>
    <row r="11" spans="1:11" ht="20.100000000000001" customHeight="1" x14ac:dyDescent="0.2"/>
    <row r="12" spans="1:11" ht="20.100000000000001" customHeight="1" x14ac:dyDescent="0.25">
      <c r="A12" s="59" t="s">
        <v>39</v>
      </c>
      <c r="B12" s="72"/>
      <c r="C12" s="73"/>
      <c r="D12" s="44" t="s">
        <v>5</v>
      </c>
      <c r="E12" s="74"/>
      <c r="F12" s="74"/>
    </row>
    <row r="13" spans="1:11" ht="20.100000000000001" customHeight="1" x14ac:dyDescent="0.25">
      <c r="A13" s="59" t="s">
        <v>7</v>
      </c>
      <c r="B13" s="75"/>
      <c r="C13" s="76"/>
      <c r="D13" s="4"/>
      <c r="E13" s="4"/>
      <c r="F13" s="30"/>
    </row>
    <row r="14" spans="1:11" ht="20.100000000000001" customHeight="1" x14ac:dyDescent="0.25">
      <c r="A14" s="77" t="s">
        <v>61</v>
      </c>
      <c r="B14" s="77"/>
      <c r="C14" s="48"/>
      <c r="D14" s="4"/>
      <c r="E14" s="4"/>
      <c r="F14" s="30"/>
    </row>
    <row r="15" spans="1:11" ht="20.100000000000001" customHeight="1" x14ac:dyDescent="0.25">
      <c r="A15" s="59" t="s">
        <v>40</v>
      </c>
      <c r="C15" s="4"/>
      <c r="D15" s="4"/>
      <c r="E15" s="4"/>
      <c r="F15" s="4"/>
    </row>
    <row r="16" spans="1:11" ht="20.100000000000001" customHeight="1" x14ac:dyDescent="0.25">
      <c r="A16" s="59" t="s">
        <v>56</v>
      </c>
      <c r="C16" s="4"/>
      <c r="D16" s="4"/>
      <c r="E16" s="4"/>
      <c r="F16" s="4"/>
    </row>
    <row r="17" spans="1:15" ht="20.100000000000001" customHeight="1" x14ac:dyDescent="0.25">
      <c r="A17" s="59" t="s">
        <v>51</v>
      </c>
      <c r="C17" s="4"/>
      <c r="D17" s="4"/>
      <c r="E17" s="4"/>
      <c r="F17" s="4"/>
    </row>
    <row r="18" spans="1:15" ht="20.100000000000001" customHeight="1" x14ac:dyDescent="0.25">
      <c r="A18" s="44" t="s">
        <v>50</v>
      </c>
      <c r="C18" s="4"/>
      <c r="D18" s="4"/>
      <c r="E18" s="4"/>
      <c r="F18" s="4"/>
    </row>
    <row r="19" spans="1:15" ht="20.100000000000001" customHeight="1" x14ac:dyDescent="0.25">
      <c r="A19" s="38" t="s">
        <v>8</v>
      </c>
      <c r="K19" s="2" t="s">
        <v>21</v>
      </c>
      <c r="L19" s="1">
        <v>4.3</v>
      </c>
      <c r="N19" s="32">
        <v>210</v>
      </c>
      <c r="O19" s="45">
        <v>3</v>
      </c>
    </row>
    <row r="20" spans="1:15" ht="20.100000000000001" customHeight="1" x14ac:dyDescent="0.2">
      <c r="K20" s="2" t="s">
        <v>22</v>
      </c>
      <c r="L20" s="1">
        <v>4</v>
      </c>
      <c r="N20" s="32">
        <v>252</v>
      </c>
      <c r="O20" s="45">
        <v>3</v>
      </c>
    </row>
    <row r="21" spans="1:15" ht="20.100000000000001" customHeight="1" thickBot="1" x14ac:dyDescent="0.25">
      <c r="K21" s="2" t="s">
        <v>23</v>
      </c>
      <c r="L21" s="1">
        <v>3.7</v>
      </c>
      <c r="N21" s="32">
        <v>253</v>
      </c>
      <c r="O21" s="45">
        <v>3</v>
      </c>
    </row>
    <row r="22" spans="1:15" ht="20.100000000000001" customHeight="1" x14ac:dyDescent="0.2">
      <c r="A22" s="25" t="s">
        <v>13</v>
      </c>
      <c r="B22" s="26" t="s">
        <v>11</v>
      </c>
      <c r="C22" s="26" t="s">
        <v>15</v>
      </c>
      <c r="D22" s="26" t="s">
        <v>17</v>
      </c>
      <c r="E22" s="26" t="s">
        <v>14</v>
      </c>
      <c r="F22" s="39" t="s">
        <v>20</v>
      </c>
      <c r="K22" s="2" t="s">
        <v>24</v>
      </c>
      <c r="L22" s="1">
        <v>3.3</v>
      </c>
      <c r="N22" s="32">
        <v>254</v>
      </c>
      <c r="O22" s="45">
        <v>3</v>
      </c>
    </row>
    <row r="23" spans="1:15" ht="20.100000000000001" customHeight="1" thickBot="1" x14ac:dyDescent="0.25">
      <c r="A23" s="27" t="s">
        <v>12</v>
      </c>
      <c r="B23" s="28"/>
      <c r="C23" s="28" t="s">
        <v>14</v>
      </c>
      <c r="D23" s="28" t="s">
        <v>16</v>
      </c>
      <c r="E23" s="28" t="s">
        <v>18</v>
      </c>
      <c r="F23" s="43" t="s">
        <v>10</v>
      </c>
      <c r="K23" s="2" t="s">
        <v>25</v>
      </c>
      <c r="L23" s="1">
        <v>3</v>
      </c>
      <c r="N23" s="32">
        <v>258</v>
      </c>
      <c r="O23" s="45">
        <v>3</v>
      </c>
    </row>
    <row r="24" spans="1:15" ht="20.100000000000001" customHeight="1" x14ac:dyDescent="0.2">
      <c r="A24" s="20" t="s">
        <v>45</v>
      </c>
      <c r="B24" s="21">
        <v>262</v>
      </c>
      <c r="C24" s="60"/>
      <c r="D24" s="18" t="str">
        <f>IF(C24="","",VLOOKUP(B24,$N$19:$O$26,2))</f>
        <v/>
      </c>
      <c r="E24" s="33" t="str">
        <f t="shared" ref="E24:E33" si="0">IFERROR(VLOOKUP(C24,$K$19:$L$33,2,FALSE),"")</f>
        <v/>
      </c>
      <c r="F24" s="40" t="str">
        <f t="shared" ref="F24:F33" si="1">IFERROR(D24*E24,"")</f>
        <v/>
      </c>
      <c r="K24" s="2" t="s">
        <v>29</v>
      </c>
      <c r="L24" s="1">
        <v>2.7</v>
      </c>
      <c r="N24" s="32">
        <v>259</v>
      </c>
      <c r="O24" s="45">
        <v>3</v>
      </c>
    </row>
    <row r="25" spans="1:15" ht="20.100000000000001" customHeight="1" x14ac:dyDescent="0.2">
      <c r="A25" s="20" t="s">
        <v>45</v>
      </c>
      <c r="B25" s="21">
        <v>263</v>
      </c>
      <c r="C25" s="60"/>
      <c r="D25" s="18" t="str">
        <f>IF(C25="","",VLOOKUP(B25,N$19:$O$26,2))</f>
        <v/>
      </c>
      <c r="E25" s="33" t="str">
        <f t="shared" si="0"/>
        <v/>
      </c>
      <c r="F25" s="40" t="str">
        <f t="shared" si="1"/>
        <v/>
      </c>
      <c r="K25" s="2" t="s">
        <v>30</v>
      </c>
      <c r="L25" s="1">
        <v>2.2999999999999998</v>
      </c>
      <c r="N25" s="32">
        <v>262</v>
      </c>
      <c r="O25" s="45">
        <v>3</v>
      </c>
    </row>
    <row r="26" spans="1:15" ht="20.100000000000001" customHeight="1" x14ac:dyDescent="0.2">
      <c r="A26" s="20" t="s">
        <v>46</v>
      </c>
      <c r="B26" s="21">
        <v>252</v>
      </c>
      <c r="C26" s="60"/>
      <c r="D26" s="18" t="str">
        <f>IF(C26="","",VLOOKUP(B26,N$19:$O$26,2))</f>
        <v/>
      </c>
      <c r="E26" s="33" t="str">
        <f t="shared" si="0"/>
        <v/>
      </c>
      <c r="F26" s="40" t="str">
        <f t="shared" si="1"/>
        <v/>
      </c>
      <c r="K26" s="2" t="s">
        <v>31</v>
      </c>
      <c r="L26" s="1">
        <v>2</v>
      </c>
      <c r="N26" s="32">
        <v>263</v>
      </c>
      <c r="O26" s="45">
        <v>3</v>
      </c>
    </row>
    <row r="27" spans="1:15" ht="20.100000000000001" customHeight="1" x14ac:dyDescent="0.2">
      <c r="A27" s="20" t="s">
        <v>46</v>
      </c>
      <c r="B27" s="21">
        <v>253</v>
      </c>
      <c r="C27" s="60"/>
      <c r="D27" s="18" t="str">
        <f>IF(C27="","",VLOOKUP(B27,N$19:$O$26,2))</f>
        <v/>
      </c>
      <c r="E27" s="33" t="str">
        <f t="shared" si="0"/>
        <v/>
      </c>
      <c r="F27" s="40" t="str">
        <f t="shared" si="1"/>
        <v/>
      </c>
      <c r="K27" s="2" t="s">
        <v>32</v>
      </c>
      <c r="L27" s="1">
        <v>1.7</v>
      </c>
    </row>
    <row r="28" spans="1:15" ht="20.100000000000001" customHeight="1" x14ac:dyDescent="0.2">
      <c r="A28" s="20" t="s">
        <v>46</v>
      </c>
      <c r="B28" s="21">
        <v>254</v>
      </c>
      <c r="C28" s="60"/>
      <c r="D28" s="18" t="str">
        <f>IF(C28="","",VLOOKUP(B28,N$19:$O$26,2))</f>
        <v/>
      </c>
      <c r="E28" s="33" t="str">
        <f t="shared" si="0"/>
        <v/>
      </c>
      <c r="F28" s="40" t="str">
        <f t="shared" si="1"/>
        <v/>
      </c>
      <c r="K28" s="2" t="s">
        <v>33</v>
      </c>
      <c r="L28" s="1">
        <v>1.3</v>
      </c>
    </row>
    <row r="29" spans="1:15" ht="20.100000000000001" customHeight="1" thickBot="1" x14ac:dyDescent="0.25">
      <c r="A29" s="20" t="s">
        <v>47</v>
      </c>
      <c r="B29" s="21">
        <v>258</v>
      </c>
      <c r="C29" s="60"/>
      <c r="D29" s="18" t="str">
        <f>IF(C29="","",VLOOKUP(B29,N$19:$O$26,2))</f>
        <v/>
      </c>
      <c r="E29" s="33" t="str">
        <f t="shared" si="0"/>
        <v/>
      </c>
      <c r="F29" s="40" t="str">
        <f t="shared" si="1"/>
        <v/>
      </c>
      <c r="K29" s="2" t="s">
        <v>34</v>
      </c>
      <c r="L29" s="1">
        <v>1</v>
      </c>
    </row>
    <row r="30" spans="1:15" ht="20.100000000000001" customHeight="1" x14ac:dyDescent="0.2">
      <c r="A30" s="61" t="s">
        <v>47</v>
      </c>
      <c r="B30" s="62">
        <v>259</v>
      </c>
      <c r="C30" s="60"/>
      <c r="D30" s="18" t="str">
        <f>IF(C30="","",VLOOKUP(B30,N$19:$O$26,2))</f>
        <v/>
      </c>
      <c r="E30" s="33" t="str">
        <f t="shared" si="0"/>
        <v/>
      </c>
      <c r="F30" s="40" t="str">
        <f t="shared" si="1"/>
        <v/>
      </c>
      <c r="H30" s="36" t="s">
        <v>2</v>
      </c>
      <c r="I30" s="37" t="s">
        <v>4</v>
      </c>
      <c r="K30" s="2" t="s">
        <v>35</v>
      </c>
      <c r="L30" s="1">
        <v>0.7</v>
      </c>
    </row>
    <row r="31" spans="1:15" ht="20.100000000000001" customHeight="1" x14ac:dyDescent="0.2">
      <c r="A31" s="61" t="s">
        <v>48</v>
      </c>
      <c r="B31" s="62">
        <v>210</v>
      </c>
      <c r="C31" s="60"/>
      <c r="D31" s="18" t="str">
        <f>IF(C31="","",VLOOKUP(B31,N$19:$O$26,2))</f>
        <v/>
      </c>
      <c r="E31" s="33" t="str">
        <f t="shared" si="0"/>
        <v/>
      </c>
      <c r="F31" s="40" t="str">
        <f t="shared" si="1"/>
        <v/>
      </c>
      <c r="H31" s="34" t="s">
        <v>1</v>
      </c>
      <c r="I31" s="35">
        <f>SUM(F24:F33)</f>
        <v>0</v>
      </c>
      <c r="K31" s="2" t="s">
        <v>36</v>
      </c>
      <c r="L31" s="1">
        <v>0</v>
      </c>
    </row>
    <row r="32" spans="1:15" ht="20.100000000000001" customHeight="1" thickBot="1" x14ac:dyDescent="0.25">
      <c r="A32" s="53"/>
      <c r="B32" s="54"/>
      <c r="C32" s="60"/>
      <c r="D32" s="54"/>
      <c r="E32" s="33" t="str">
        <f t="shared" si="0"/>
        <v/>
      </c>
      <c r="F32" s="40" t="str">
        <f t="shared" si="1"/>
        <v/>
      </c>
      <c r="H32" s="34" t="s">
        <v>0</v>
      </c>
      <c r="I32" s="35">
        <f>SUM(D24:D33)</f>
        <v>0</v>
      </c>
      <c r="K32" s="2" t="s">
        <v>37</v>
      </c>
      <c r="L32" s="1">
        <v>0</v>
      </c>
    </row>
    <row r="33" spans="1:13" ht="20.100000000000001" customHeight="1" thickBot="1" x14ac:dyDescent="0.25">
      <c r="A33" s="55"/>
      <c r="B33" s="56"/>
      <c r="C33" s="63"/>
      <c r="D33" s="57"/>
      <c r="E33" s="41" t="str">
        <f t="shared" si="0"/>
        <v/>
      </c>
      <c r="F33" s="42" t="str">
        <f t="shared" si="1"/>
        <v/>
      </c>
      <c r="H33" s="46" t="s">
        <v>2</v>
      </c>
      <c r="I33" s="47" t="str">
        <f>IFERROR(I31/I32,"")</f>
        <v/>
      </c>
      <c r="K33" s="2" t="s">
        <v>38</v>
      </c>
      <c r="L33" s="1">
        <v>0</v>
      </c>
    </row>
    <row r="34" spans="1:13" ht="20.100000000000001" customHeight="1" x14ac:dyDescent="0.2">
      <c r="B34" s="3"/>
      <c r="C34" s="3"/>
      <c r="D34" s="3"/>
      <c r="E34" s="3"/>
      <c r="F34" s="3"/>
    </row>
    <row r="35" spans="1:13" ht="20.100000000000001" customHeight="1" x14ac:dyDescent="0.2">
      <c r="E35" s="29"/>
    </row>
    <row r="36" spans="1:13" ht="20.100000000000001" customHeight="1" x14ac:dyDescent="0.2">
      <c r="A36" s="31"/>
      <c r="L36" s="2"/>
      <c r="M36" s="1"/>
    </row>
    <row r="37" spans="1:13" ht="20.100000000000001" customHeight="1" x14ac:dyDescent="0.25">
      <c r="B37" s="59"/>
      <c r="C37" s="4"/>
      <c r="D37" s="4"/>
      <c r="E37" s="4"/>
      <c r="F37" s="4"/>
      <c r="L37" s="2"/>
      <c r="M37" s="1"/>
    </row>
    <row r="38" spans="1:13" ht="20.100000000000001" customHeight="1" x14ac:dyDescent="0.25">
      <c r="B38" s="59"/>
      <c r="C38" s="4"/>
      <c r="D38" s="4"/>
      <c r="E38" s="4"/>
      <c r="F38" s="4"/>
      <c r="L38" s="2"/>
      <c r="M38" s="1"/>
    </row>
    <row r="39" spans="1:13" ht="20.100000000000001" customHeight="1" x14ac:dyDescent="0.25">
      <c r="B39" s="59"/>
      <c r="C39" s="4"/>
      <c r="D39" s="4"/>
      <c r="E39" s="4"/>
      <c r="F39" s="4"/>
      <c r="L39" s="2"/>
      <c r="M39" s="1"/>
    </row>
    <row r="40" spans="1:13" ht="20.100000000000001" customHeight="1" x14ac:dyDescent="0.25">
      <c r="B40" s="59"/>
      <c r="C40" s="4"/>
      <c r="D40" s="4"/>
      <c r="E40" s="4"/>
      <c r="F40" s="4"/>
      <c r="L40" s="2"/>
      <c r="M40" s="1"/>
    </row>
    <row r="41" spans="1:13" ht="20.100000000000001" customHeight="1" x14ac:dyDescent="0.2">
      <c r="B41" s="13"/>
      <c r="C41" s="4"/>
      <c r="D41" s="4"/>
      <c r="E41" s="4"/>
      <c r="F41" s="4"/>
      <c r="H41" s="2"/>
      <c r="I41" s="1"/>
      <c r="L41" s="2"/>
      <c r="M41" s="1"/>
    </row>
    <row r="42" spans="1:13" ht="20.100000000000001" customHeight="1" x14ac:dyDescent="0.2">
      <c r="B42" s="5"/>
      <c r="C42" s="5"/>
      <c r="D42" s="5"/>
      <c r="E42" s="5"/>
      <c r="F42" s="5"/>
      <c r="H42" s="2"/>
      <c r="I42" s="1"/>
      <c r="L42" s="2"/>
      <c r="M42" s="1"/>
    </row>
    <row r="43" spans="1:13" ht="20.100000000000001" customHeight="1" x14ac:dyDescent="0.25">
      <c r="B43" s="14"/>
      <c r="C43" s="6"/>
      <c r="D43" s="7"/>
      <c r="E43" s="11"/>
      <c r="F43" s="11"/>
      <c r="H43" s="2"/>
      <c r="I43" s="1"/>
      <c r="L43" s="2"/>
      <c r="M43" s="1"/>
    </row>
    <row r="44" spans="1:13" ht="20.100000000000001" customHeight="1" x14ac:dyDescent="0.2">
      <c r="B44" s="15"/>
      <c r="C44" s="8"/>
      <c r="D44" s="9"/>
      <c r="E44" s="16"/>
      <c r="F44" s="16"/>
      <c r="H44" s="2"/>
      <c r="I44" s="1"/>
      <c r="L44" s="2"/>
      <c r="M44" s="1"/>
    </row>
    <row r="45" spans="1:13" ht="20.100000000000001" customHeight="1" x14ac:dyDescent="0.2">
      <c r="B45" s="15"/>
      <c r="C45" s="8"/>
      <c r="D45" s="9"/>
      <c r="E45" s="16"/>
      <c r="F45" s="16"/>
      <c r="H45" s="2"/>
      <c r="I45" s="1"/>
      <c r="L45" s="2"/>
      <c r="M45" s="1"/>
    </row>
    <row r="46" spans="1:13" ht="20.100000000000001" customHeight="1" x14ac:dyDescent="0.2">
      <c r="B46" s="15"/>
      <c r="C46" s="8"/>
      <c r="D46" s="9"/>
      <c r="E46" s="16"/>
      <c r="F46" s="16"/>
      <c r="H46" s="2"/>
      <c r="I46" s="1"/>
      <c r="L46" s="2"/>
      <c r="M46" s="1"/>
    </row>
    <row r="47" spans="1:13" ht="20.100000000000001" customHeight="1" x14ac:dyDescent="0.2">
      <c r="B47" s="15"/>
      <c r="C47" s="8"/>
      <c r="D47" s="9"/>
      <c r="E47" s="16"/>
      <c r="F47" s="16"/>
      <c r="H47" s="2"/>
      <c r="I47" s="1"/>
      <c r="L47" s="2"/>
      <c r="M47" s="1"/>
    </row>
    <row r="48" spans="1:13" ht="20.100000000000001" customHeight="1" x14ac:dyDescent="0.2">
      <c r="B48" s="15"/>
      <c r="C48" s="8"/>
      <c r="D48" s="9"/>
      <c r="E48" s="16"/>
      <c r="F48" s="16"/>
      <c r="H48" s="2"/>
      <c r="I48" s="1"/>
      <c r="L48" s="2"/>
      <c r="M48" s="1"/>
    </row>
    <row r="49" spans="2:13" ht="20.100000000000001" customHeight="1" x14ac:dyDescent="0.25">
      <c r="B49" s="14"/>
      <c r="C49" s="6"/>
      <c r="D49" s="7"/>
      <c r="E49" s="11"/>
      <c r="F49" s="11"/>
      <c r="H49" s="2"/>
      <c r="I49" s="1"/>
      <c r="L49" s="2"/>
      <c r="M49" s="1"/>
    </row>
    <row r="50" spans="2:13" ht="20.100000000000001" customHeight="1" x14ac:dyDescent="0.2">
      <c r="B50" s="15"/>
      <c r="C50" s="8"/>
      <c r="D50" s="9"/>
      <c r="E50" s="16"/>
      <c r="F50" s="16"/>
      <c r="H50" s="2"/>
      <c r="I50" s="1"/>
      <c r="L50" s="2"/>
      <c r="M50" s="1"/>
    </row>
    <row r="51" spans="2:13" ht="20.100000000000001" customHeight="1" x14ac:dyDescent="0.2">
      <c r="B51" s="15"/>
      <c r="C51" s="8"/>
      <c r="D51" s="9"/>
      <c r="E51" s="16"/>
      <c r="F51" s="16"/>
      <c r="H51" s="2"/>
      <c r="I51" s="1"/>
    </row>
    <row r="52" spans="2:13" ht="20.100000000000001" customHeight="1" x14ac:dyDescent="0.2">
      <c r="B52" s="17"/>
      <c r="C52" s="10"/>
      <c r="D52" s="11"/>
      <c r="E52" s="10"/>
      <c r="F52" s="11"/>
      <c r="H52" s="2"/>
      <c r="I52" s="1"/>
    </row>
    <row r="53" spans="2:13" ht="20.100000000000001" customHeight="1" x14ac:dyDescent="0.2">
      <c r="B53" s="4"/>
      <c r="C53" s="4"/>
      <c r="D53" s="4"/>
      <c r="E53" s="4"/>
      <c r="F53" s="4"/>
      <c r="H53" s="2"/>
      <c r="I53" s="1"/>
    </row>
    <row r="54" spans="2:13" ht="20.100000000000001" customHeight="1" x14ac:dyDescent="0.2">
      <c r="B54" s="4"/>
      <c r="C54" s="10"/>
      <c r="D54" s="11"/>
      <c r="E54" s="4"/>
      <c r="F54" s="4"/>
      <c r="H54" s="2"/>
      <c r="I54" s="1"/>
    </row>
    <row r="55" spans="2:13" ht="20.100000000000001" customHeight="1" x14ac:dyDescent="0.2">
      <c r="B55" s="4"/>
      <c r="C55" s="4"/>
      <c r="D55" s="4"/>
      <c r="E55" s="4"/>
      <c r="F55" s="4"/>
      <c r="H55" s="2"/>
      <c r="I55" s="1"/>
    </row>
    <row r="56" spans="2:13" ht="20.100000000000001" customHeight="1" x14ac:dyDescent="0.2"/>
    <row r="57" spans="2:13" ht="20.100000000000001" customHeight="1" x14ac:dyDescent="0.2"/>
    <row r="58" spans="2:13" ht="20.100000000000001" customHeight="1" x14ac:dyDescent="0.2"/>
    <row r="59" spans="2:13" ht="20.100000000000001" customHeight="1" x14ac:dyDescent="0.2"/>
    <row r="60" spans="2:13" ht="20.100000000000001" customHeight="1" x14ac:dyDescent="0.2"/>
    <row r="61" spans="2:13" ht="20.100000000000001" customHeight="1" x14ac:dyDescent="0.2"/>
    <row r="62" spans="2:13" ht="20.100000000000001" customHeight="1" x14ac:dyDescent="0.2"/>
    <row r="63" spans="2:13" ht="20.100000000000001" customHeight="1" x14ac:dyDescent="0.2"/>
    <row r="64" spans="2:13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</sheetData>
  <sheetProtection password="C559" sheet="1" objects="1" scenarios="1"/>
  <mergeCells count="5">
    <mergeCell ref="A7:K7"/>
    <mergeCell ref="B12:C12"/>
    <mergeCell ref="E12:F12"/>
    <mergeCell ref="B13:C13"/>
    <mergeCell ref="A14:B14"/>
  </mergeCells>
  <printOptions horizontalCentered="1"/>
  <pageMargins left="0.70000000000000007" right="0.70000000000000007" top="0.75000000000000011" bottom="0.75000000000000011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5"/>
  <sheetViews>
    <sheetView workbookViewId="0">
      <selection activeCell="B12" sqref="B12:C12"/>
    </sheetView>
  </sheetViews>
  <sheetFormatPr defaultColWidth="8.6640625" defaultRowHeight="15" x14ac:dyDescent="0.2"/>
  <cols>
    <col min="1" max="6" width="16.109375" customWidth="1"/>
    <col min="7" max="10" width="12.109375" customWidth="1"/>
  </cols>
  <sheetData>
    <row r="1" spans="1:11" ht="20.100000000000001" customHeight="1" x14ac:dyDescent="0.25">
      <c r="A1" s="58" t="s">
        <v>58</v>
      </c>
    </row>
    <row r="2" spans="1:11" ht="20.100000000000001" customHeight="1" x14ac:dyDescent="0.2"/>
    <row r="3" spans="1:11" ht="20.100000000000001" customHeight="1" x14ac:dyDescent="0.25">
      <c r="A3" s="58" t="s">
        <v>43</v>
      </c>
    </row>
    <row r="4" spans="1:11" ht="20.100000000000001" customHeight="1" x14ac:dyDescent="0.25">
      <c r="A4" s="64" t="s">
        <v>49</v>
      </c>
    </row>
    <row r="5" spans="1:11" ht="20.100000000000001" customHeight="1" x14ac:dyDescent="0.25">
      <c r="A5" s="24" t="s">
        <v>6</v>
      </c>
    </row>
    <row r="6" spans="1:11" ht="20.100000000000001" customHeight="1" x14ac:dyDescent="0.25">
      <c r="A6" s="24" t="s">
        <v>57</v>
      </c>
    </row>
    <row r="7" spans="1:11" ht="20.100000000000001" customHeight="1" x14ac:dyDescent="0.25">
      <c r="A7" s="70" t="s">
        <v>41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20.100000000000001" customHeight="1" x14ac:dyDescent="0.25">
      <c r="A8" s="24" t="s">
        <v>42</v>
      </c>
    </row>
    <row r="9" spans="1:11" ht="20.100000000000001" customHeight="1" x14ac:dyDescent="0.25">
      <c r="A9" s="64" t="s">
        <v>59</v>
      </c>
    </row>
    <row r="10" spans="1:11" ht="20.100000000000001" customHeight="1" x14ac:dyDescent="0.25">
      <c r="A10" s="52" t="s">
        <v>60</v>
      </c>
    </row>
    <row r="11" spans="1:11" ht="20.100000000000001" customHeight="1" x14ac:dyDescent="0.2"/>
    <row r="12" spans="1:11" ht="20.100000000000001" customHeight="1" x14ac:dyDescent="0.25">
      <c r="A12" s="59" t="s">
        <v>39</v>
      </c>
      <c r="B12" s="78"/>
      <c r="C12" s="73"/>
      <c r="D12" s="44" t="s">
        <v>5</v>
      </c>
      <c r="E12" s="74"/>
      <c r="F12" s="74"/>
    </row>
    <row r="13" spans="1:11" ht="20.100000000000001" customHeight="1" x14ac:dyDescent="0.25">
      <c r="A13" s="59" t="s">
        <v>7</v>
      </c>
      <c r="B13" s="75"/>
      <c r="C13" s="76"/>
      <c r="D13" s="4"/>
      <c r="E13" s="4"/>
      <c r="F13" s="30"/>
    </row>
    <row r="14" spans="1:11" ht="20.100000000000001" customHeight="1" x14ac:dyDescent="0.25">
      <c r="A14" s="77" t="s">
        <v>61</v>
      </c>
      <c r="B14" s="77"/>
      <c r="C14" s="48"/>
      <c r="D14" s="4"/>
      <c r="E14" s="4"/>
      <c r="F14" s="30"/>
    </row>
    <row r="15" spans="1:11" ht="20.100000000000001" customHeight="1" x14ac:dyDescent="0.25">
      <c r="A15" s="59" t="s">
        <v>40</v>
      </c>
      <c r="C15" s="4"/>
      <c r="D15" s="4"/>
      <c r="E15" s="4"/>
      <c r="F15" s="4"/>
    </row>
    <row r="16" spans="1:11" ht="20.100000000000001" customHeight="1" x14ac:dyDescent="0.25">
      <c r="A16" s="59" t="s">
        <v>53</v>
      </c>
      <c r="C16" s="4"/>
      <c r="D16" s="4"/>
      <c r="E16" s="4"/>
      <c r="F16" s="4"/>
    </row>
    <row r="17" spans="1:15" ht="20.100000000000001" customHeight="1" x14ac:dyDescent="0.25">
      <c r="A17" s="59" t="s">
        <v>54</v>
      </c>
      <c r="C17" s="4"/>
      <c r="D17" s="4"/>
      <c r="E17" s="4"/>
      <c r="F17" s="4"/>
      <c r="K17" s="2" t="s">
        <v>21</v>
      </c>
      <c r="L17" s="1">
        <v>4.3</v>
      </c>
      <c r="N17" s="32">
        <v>210</v>
      </c>
      <c r="O17" s="51">
        <v>3</v>
      </c>
    </row>
    <row r="18" spans="1:15" ht="20.100000000000001" customHeight="1" x14ac:dyDescent="0.25">
      <c r="A18" s="38" t="s">
        <v>28</v>
      </c>
      <c r="K18" s="2" t="s">
        <v>22</v>
      </c>
      <c r="L18" s="1">
        <v>4</v>
      </c>
      <c r="N18" s="32">
        <v>250</v>
      </c>
      <c r="O18" s="51">
        <v>3</v>
      </c>
    </row>
    <row r="19" spans="1:15" ht="20.100000000000001" customHeight="1" thickBot="1" x14ac:dyDescent="0.25">
      <c r="K19" s="2" t="s">
        <v>23</v>
      </c>
      <c r="L19" s="1">
        <v>3.7</v>
      </c>
      <c r="N19" s="32">
        <v>252</v>
      </c>
      <c r="O19" s="51">
        <v>3</v>
      </c>
    </row>
    <row r="20" spans="1:15" ht="20.100000000000001" customHeight="1" x14ac:dyDescent="0.2">
      <c r="A20" s="25" t="s">
        <v>13</v>
      </c>
      <c r="B20" s="26" t="s">
        <v>11</v>
      </c>
      <c r="C20" s="26" t="s">
        <v>15</v>
      </c>
      <c r="D20" s="26" t="s">
        <v>17</v>
      </c>
      <c r="E20" s="26" t="s">
        <v>14</v>
      </c>
      <c r="F20" s="39" t="s">
        <v>20</v>
      </c>
      <c r="K20" s="2" t="s">
        <v>24</v>
      </c>
      <c r="L20" s="1">
        <v>3.3</v>
      </c>
      <c r="N20" s="32">
        <v>253</v>
      </c>
      <c r="O20" s="51">
        <v>3</v>
      </c>
    </row>
    <row r="21" spans="1:15" ht="20.100000000000001" customHeight="1" thickBot="1" x14ac:dyDescent="0.25">
      <c r="A21" s="27" t="s">
        <v>12</v>
      </c>
      <c r="B21" s="28"/>
      <c r="C21" s="28" t="s">
        <v>14</v>
      </c>
      <c r="D21" s="28" t="s">
        <v>16</v>
      </c>
      <c r="E21" s="28" t="s">
        <v>18</v>
      </c>
      <c r="F21" s="43" t="s">
        <v>10</v>
      </c>
      <c r="K21" s="2" t="s">
        <v>25</v>
      </c>
      <c r="L21" s="1">
        <v>3</v>
      </c>
      <c r="N21" s="32">
        <v>254</v>
      </c>
      <c r="O21" s="51">
        <v>3</v>
      </c>
    </row>
    <row r="22" spans="1:15" ht="20.100000000000001" customHeight="1" x14ac:dyDescent="0.2">
      <c r="A22" s="20" t="s">
        <v>45</v>
      </c>
      <c r="B22" s="21">
        <v>262</v>
      </c>
      <c r="C22" s="68"/>
      <c r="D22" s="18" t="str">
        <f>IF(C22="","",VLOOKUP(B22,$N$17:$O$24,2))</f>
        <v/>
      </c>
      <c r="E22" s="33" t="str">
        <f t="shared" ref="E22:E29" si="0">IFERROR(VLOOKUP(C22,$K$17:$L$31,2,FALSE),"")</f>
        <v/>
      </c>
      <c r="F22" s="40" t="str">
        <f t="shared" ref="F22:F29" si="1">IFERROR(D22*E22,"")</f>
        <v/>
      </c>
      <c r="K22" s="2" t="s">
        <v>29</v>
      </c>
      <c r="L22" s="1">
        <v>2.7</v>
      </c>
      <c r="N22" s="32">
        <v>257</v>
      </c>
      <c r="O22" s="51">
        <v>3</v>
      </c>
    </row>
    <row r="23" spans="1:15" ht="20.100000000000001" customHeight="1" x14ac:dyDescent="0.2">
      <c r="A23" s="20" t="s">
        <v>45</v>
      </c>
      <c r="B23" s="21">
        <v>263</v>
      </c>
      <c r="C23" s="60"/>
      <c r="D23" s="18" t="str">
        <f>IF(C23="","",VLOOKUP(B23,N$17:$O$24,2))</f>
        <v/>
      </c>
      <c r="E23" s="33" t="str">
        <f t="shared" si="0"/>
        <v/>
      </c>
      <c r="F23" s="40" t="str">
        <f t="shared" si="1"/>
        <v/>
      </c>
      <c r="K23" s="2" t="s">
        <v>30</v>
      </c>
      <c r="L23" s="1">
        <v>2.2999999999999998</v>
      </c>
      <c r="N23" s="32">
        <v>262</v>
      </c>
      <c r="O23" s="51">
        <v>3</v>
      </c>
    </row>
    <row r="24" spans="1:15" ht="20.100000000000001" customHeight="1" x14ac:dyDescent="0.2">
      <c r="A24" s="20" t="s">
        <v>47</v>
      </c>
      <c r="B24" s="21">
        <v>252</v>
      </c>
      <c r="C24" s="60"/>
      <c r="D24" s="18" t="str">
        <f>IF(C24="","",VLOOKUP(B24,N$17:$O$24,2))</f>
        <v/>
      </c>
      <c r="E24" s="33" t="str">
        <f t="shared" si="0"/>
        <v/>
      </c>
      <c r="F24" s="40" t="str">
        <f t="shared" si="1"/>
        <v/>
      </c>
      <c r="K24" s="2" t="s">
        <v>31</v>
      </c>
      <c r="L24" s="1">
        <v>2</v>
      </c>
      <c r="N24" s="32">
        <v>263</v>
      </c>
      <c r="O24" s="51">
        <v>3</v>
      </c>
    </row>
    <row r="25" spans="1:15" ht="20.100000000000001" customHeight="1" thickBot="1" x14ac:dyDescent="0.25">
      <c r="A25" s="20" t="s">
        <v>47</v>
      </c>
      <c r="B25" s="21">
        <v>253</v>
      </c>
      <c r="C25" s="60"/>
      <c r="D25" s="18" t="str">
        <f>IF(C25="","",VLOOKUP(B25,N$17:$O$24,2))</f>
        <v/>
      </c>
      <c r="E25" s="33" t="str">
        <f t="shared" si="0"/>
        <v/>
      </c>
      <c r="F25" s="40" t="str">
        <f t="shared" si="1"/>
        <v/>
      </c>
      <c r="K25" s="2" t="s">
        <v>32</v>
      </c>
      <c r="L25" s="1">
        <v>1.7</v>
      </c>
    </row>
    <row r="26" spans="1:15" ht="20.100000000000001" customHeight="1" x14ac:dyDescent="0.2">
      <c r="A26" s="20" t="s">
        <v>47</v>
      </c>
      <c r="B26" s="21">
        <v>254</v>
      </c>
      <c r="C26" s="60"/>
      <c r="D26" s="18" t="str">
        <f>IF(C26="","",VLOOKUP(B26,N$17:$O$24,2))</f>
        <v/>
      </c>
      <c r="E26" s="33" t="str">
        <f t="shared" si="0"/>
        <v/>
      </c>
      <c r="F26" s="40" t="str">
        <f t="shared" si="1"/>
        <v/>
      </c>
      <c r="H26" s="36" t="s">
        <v>2</v>
      </c>
      <c r="I26" s="37" t="s">
        <v>4</v>
      </c>
      <c r="K26" s="2" t="s">
        <v>33</v>
      </c>
      <c r="L26" s="1">
        <v>1.3</v>
      </c>
    </row>
    <row r="27" spans="1:15" ht="20.100000000000001" customHeight="1" x14ac:dyDescent="0.2">
      <c r="A27" s="20" t="s">
        <v>47</v>
      </c>
      <c r="B27" s="21">
        <v>258</v>
      </c>
      <c r="C27" s="60"/>
      <c r="D27" s="18" t="str">
        <f>IF(C27="","",VLOOKUP(B27,N$17:$O$24,2))</f>
        <v/>
      </c>
      <c r="E27" s="33" t="str">
        <f t="shared" si="0"/>
        <v/>
      </c>
      <c r="F27" s="40" t="str">
        <f t="shared" si="1"/>
        <v/>
      </c>
      <c r="H27" s="34" t="s">
        <v>1</v>
      </c>
      <c r="I27" s="35">
        <f>SUM(F22:F29)</f>
        <v>0</v>
      </c>
      <c r="K27" s="2" t="s">
        <v>34</v>
      </c>
      <c r="L27" s="1">
        <v>1</v>
      </c>
    </row>
    <row r="28" spans="1:15" ht="20.100000000000001" customHeight="1" thickBot="1" x14ac:dyDescent="0.25">
      <c r="A28" s="20" t="s">
        <v>47</v>
      </c>
      <c r="B28" s="21">
        <v>259</v>
      </c>
      <c r="C28" s="60"/>
      <c r="D28" s="18" t="str">
        <f>IF(C28="","",VLOOKUP(B28,N$17:$O$24,2))</f>
        <v/>
      </c>
      <c r="E28" s="33" t="str">
        <f t="shared" si="0"/>
        <v/>
      </c>
      <c r="F28" s="40" t="str">
        <f t="shared" si="1"/>
        <v/>
      </c>
      <c r="H28" s="34" t="s">
        <v>0</v>
      </c>
      <c r="I28" s="35">
        <f>SUM(D22:D29)</f>
        <v>0</v>
      </c>
      <c r="K28" s="2" t="s">
        <v>35</v>
      </c>
      <c r="L28" s="1">
        <v>0.7</v>
      </c>
    </row>
    <row r="29" spans="1:15" ht="20.100000000000001" customHeight="1" thickBot="1" x14ac:dyDescent="0.25">
      <c r="A29" s="22" t="s">
        <v>48</v>
      </c>
      <c r="B29" s="23">
        <v>210</v>
      </c>
      <c r="C29" s="63"/>
      <c r="D29" s="19" t="str">
        <f>IF(C29="","",VLOOKUP(B29,N$17:$O$24,2))</f>
        <v/>
      </c>
      <c r="E29" s="41" t="str">
        <f t="shared" si="0"/>
        <v/>
      </c>
      <c r="F29" s="42" t="str">
        <f t="shared" si="1"/>
        <v/>
      </c>
      <c r="H29" s="46" t="s">
        <v>2</v>
      </c>
      <c r="I29" s="47" t="str">
        <f>IFERROR(I27/I28,"")</f>
        <v/>
      </c>
      <c r="K29" s="2" t="s">
        <v>36</v>
      </c>
      <c r="L29" s="1">
        <v>0</v>
      </c>
    </row>
    <row r="30" spans="1:15" ht="20.100000000000001" customHeight="1" x14ac:dyDescent="0.2">
      <c r="B30" s="3"/>
      <c r="C30" s="4"/>
      <c r="D30" s="4"/>
      <c r="E30" s="4"/>
      <c r="F30" s="4"/>
      <c r="K30" s="2" t="s">
        <v>37</v>
      </c>
      <c r="L30" s="1">
        <v>0</v>
      </c>
    </row>
    <row r="31" spans="1:15" ht="20.100000000000001" customHeight="1" x14ac:dyDescent="0.2">
      <c r="B31" s="3"/>
      <c r="K31" s="2" t="s">
        <v>38</v>
      </c>
      <c r="L31" s="1">
        <v>0</v>
      </c>
    </row>
    <row r="32" spans="1:15" ht="20.100000000000001" customHeight="1" x14ac:dyDescent="0.2">
      <c r="B32" s="3"/>
      <c r="C32" s="3"/>
      <c r="D32" s="3"/>
      <c r="E32" s="3"/>
      <c r="F32" s="3"/>
    </row>
    <row r="33" spans="1:13" ht="20.100000000000001" customHeight="1" x14ac:dyDescent="0.2">
      <c r="E33" s="29"/>
    </row>
    <row r="34" spans="1:13" ht="20.100000000000001" customHeight="1" x14ac:dyDescent="0.2">
      <c r="A34" s="31"/>
      <c r="L34" s="2"/>
      <c r="M34" s="1"/>
    </row>
    <row r="35" spans="1:13" ht="20.100000000000001" customHeight="1" x14ac:dyDescent="0.25">
      <c r="B35" s="59"/>
      <c r="C35" s="4"/>
      <c r="D35" s="4"/>
      <c r="E35" s="4"/>
      <c r="F35" s="4"/>
      <c r="L35" s="2"/>
      <c r="M35" s="1"/>
    </row>
    <row r="36" spans="1:13" ht="20.100000000000001" customHeight="1" x14ac:dyDescent="0.25">
      <c r="B36" s="59"/>
      <c r="C36" s="4"/>
      <c r="D36" s="4"/>
      <c r="E36" s="4"/>
      <c r="F36" s="4"/>
      <c r="L36" s="2"/>
      <c r="M36" s="1"/>
    </row>
    <row r="37" spans="1:13" ht="20.100000000000001" customHeight="1" x14ac:dyDescent="0.25">
      <c r="B37" s="59"/>
      <c r="C37" s="4"/>
      <c r="D37" s="4"/>
      <c r="E37" s="4"/>
      <c r="F37" s="4"/>
      <c r="L37" s="2"/>
      <c r="M37" s="1"/>
    </row>
    <row r="38" spans="1:13" ht="20.100000000000001" customHeight="1" x14ac:dyDescent="0.25">
      <c r="B38" s="59"/>
      <c r="C38" s="4"/>
      <c r="D38" s="4"/>
      <c r="E38" s="4"/>
      <c r="F38" s="4"/>
      <c r="L38" s="2"/>
      <c r="M38" s="1"/>
    </row>
    <row r="39" spans="1:13" ht="20.100000000000001" customHeight="1" x14ac:dyDescent="0.2">
      <c r="B39" s="13"/>
      <c r="C39" s="4"/>
      <c r="D39" s="4"/>
      <c r="E39" s="4"/>
      <c r="F39" s="4"/>
      <c r="H39" s="2"/>
      <c r="I39" s="1"/>
      <c r="L39" s="2"/>
      <c r="M39" s="1"/>
    </row>
    <row r="40" spans="1:13" ht="20.100000000000001" customHeight="1" x14ac:dyDescent="0.2">
      <c r="B40" s="5"/>
      <c r="C40" s="5"/>
      <c r="D40" s="5"/>
      <c r="E40" s="5"/>
      <c r="F40" s="5"/>
      <c r="H40" s="2"/>
      <c r="I40" s="1"/>
      <c r="L40" s="2"/>
      <c r="M40" s="1"/>
    </row>
    <row r="41" spans="1:13" ht="20.100000000000001" customHeight="1" x14ac:dyDescent="0.25">
      <c r="B41" s="14"/>
      <c r="C41" s="6"/>
      <c r="D41" s="7"/>
      <c r="E41" s="11"/>
      <c r="F41" s="11"/>
      <c r="H41" s="2"/>
      <c r="I41" s="1"/>
      <c r="L41" s="2"/>
      <c r="M41" s="1"/>
    </row>
    <row r="42" spans="1:13" ht="20.100000000000001" customHeight="1" x14ac:dyDescent="0.2">
      <c r="B42" s="15"/>
      <c r="C42" s="8"/>
      <c r="D42" s="9"/>
      <c r="E42" s="16"/>
      <c r="F42" s="16"/>
      <c r="H42" s="2"/>
      <c r="I42" s="1"/>
      <c r="L42" s="2"/>
      <c r="M42" s="1"/>
    </row>
    <row r="43" spans="1:13" ht="20.100000000000001" customHeight="1" x14ac:dyDescent="0.2">
      <c r="B43" s="15"/>
      <c r="C43" s="8"/>
      <c r="D43" s="9"/>
      <c r="E43" s="16"/>
      <c r="F43" s="16"/>
      <c r="H43" s="2"/>
      <c r="I43" s="1"/>
      <c r="L43" s="2"/>
      <c r="M43" s="1"/>
    </row>
    <row r="44" spans="1:13" ht="20.100000000000001" customHeight="1" x14ac:dyDescent="0.2">
      <c r="B44" s="15"/>
      <c r="C44" s="8"/>
      <c r="D44" s="9"/>
      <c r="E44" s="16"/>
      <c r="F44" s="16"/>
      <c r="H44" s="2"/>
      <c r="I44" s="1"/>
      <c r="L44" s="2"/>
      <c r="M44" s="1"/>
    </row>
    <row r="45" spans="1:13" ht="20.100000000000001" customHeight="1" x14ac:dyDescent="0.2">
      <c r="B45" s="15"/>
      <c r="C45" s="8"/>
      <c r="D45" s="9"/>
      <c r="E45" s="16"/>
      <c r="F45" s="16"/>
      <c r="H45" s="2"/>
      <c r="I45" s="1"/>
      <c r="L45" s="2"/>
      <c r="M45" s="1"/>
    </row>
    <row r="46" spans="1:13" ht="20.100000000000001" customHeight="1" x14ac:dyDescent="0.2">
      <c r="B46" s="15"/>
      <c r="C46" s="8"/>
      <c r="D46" s="9"/>
      <c r="E46" s="16"/>
      <c r="F46" s="16"/>
      <c r="H46" s="2"/>
      <c r="I46" s="1"/>
      <c r="L46" s="2"/>
      <c r="M46" s="1"/>
    </row>
    <row r="47" spans="1:13" ht="20.100000000000001" customHeight="1" x14ac:dyDescent="0.25">
      <c r="B47" s="14"/>
      <c r="C47" s="6"/>
      <c r="D47" s="7"/>
      <c r="E47" s="11"/>
      <c r="F47" s="11"/>
      <c r="H47" s="2"/>
      <c r="I47" s="1"/>
      <c r="L47" s="2"/>
      <c r="M47" s="1"/>
    </row>
    <row r="48" spans="1:13" ht="20.100000000000001" customHeight="1" x14ac:dyDescent="0.2">
      <c r="B48" s="15"/>
      <c r="C48" s="8"/>
      <c r="D48" s="9"/>
      <c r="E48" s="16"/>
      <c r="F48" s="16"/>
      <c r="H48" s="2"/>
      <c r="I48" s="1"/>
      <c r="L48" s="2"/>
      <c r="M48" s="1"/>
    </row>
    <row r="49" spans="2:9" ht="20.100000000000001" customHeight="1" x14ac:dyDescent="0.2">
      <c r="B49" s="15"/>
      <c r="C49" s="8"/>
      <c r="D49" s="9"/>
      <c r="E49" s="16"/>
      <c r="F49" s="16"/>
      <c r="H49" s="2"/>
      <c r="I49" s="1"/>
    </row>
    <row r="50" spans="2:9" ht="20.100000000000001" customHeight="1" x14ac:dyDescent="0.2">
      <c r="B50" s="17"/>
      <c r="C50" s="10"/>
      <c r="D50" s="11"/>
      <c r="E50" s="10"/>
      <c r="F50" s="11"/>
      <c r="H50" s="2"/>
      <c r="I50" s="1"/>
    </row>
    <row r="51" spans="2:9" ht="20.100000000000001" customHeight="1" x14ac:dyDescent="0.2">
      <c r="B51" s="4"/>
      <c r="C51" s="4"/>
      <c r="D51" s="4"/>
      <c r="E51" s="4"/>
      <c r="F51" s="4"/>
      <c r="H51" s="2"/>
      <c r="I51" s="1"/>
    </row>
    <row r="52" spans="2:9" ht="20.100000000000001" customHeight="1" x14ac:dyDescent="0.2">
      <c r="B52" s="4"/>
      <c r="C52" s="10"/>
      <c r="D52" s="11"/>
      <c r="E52" s="4"/>
      <c r="F52" s="4"/>
      <c r="H52" s="2"/>
      <c r="I52" s="1"/>
    </row>
    <row r="53" spans="2:9" ht="20.100000000000001" customHeight="1" x14ac:dyDescent="0.2">
      <c r="B53" s="4"/>
      <c r="C53" s="4"/>
      <c r="D53" s="4"/>
      <c r="E53" s="4"/>
      <c r="F53" s="4"/>
      <c r="H53" s="2"/>
      <c r="I53" s="1"/>
    </row>
    <row r="54" spans="2:9" ht="20.100000000000001" customHeight="1" x14ac:dyDescent="0.2"/>
    <row r="55" spans="2:9" ht="20.100000000000001" customHeight="1" x14ac:dyDescent="0.2"/>
    <row r="56" spans="2:9" ht="20.100000000000001" customHeight="1" x14ac:dyDescent="0.2"/>
    <row r="57" spans="2:9" ht="20.100000000000001" customHeight="1" x14ac:dyDescent="0.2"/>
    <row r="58" spans="2:9" ht="20.100000000000001" customHeight="1" x14ac:dyDescent="0.2"/>
    <row r="59" spans="2:9" ht="20.100000000000001" customHeight="1" x14ac:dyDescent="0.2"/>
    <row r="60" spans="2:9" ht="20.100000000000001" customHeight="1" x14ac:dyDescent="0.2"/>
    <row r="61" spans="2:9" ht="20.100000000000001" customHeight="1" x14ac:dyDescent="0.2"/>
    <row r="62" spans="2:9" ht="20.100000000000001" customHeight="1" x14ac:dyDescent="0.2"/>
    <row r="63" spans="2:9" ht="20.100000000000001" customHeight="1" x14ac:dyDescent="0.2"/>
    <row r="64" spans="2:9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</sheetData>
  <sheetProtection password="C559" sheet="1" objects="1" scenarios="1"/>
  <mergeCells count="5">
    <mergeCell ref="A7:K7"/>
    <mergeCell ref="B12:C12"/>
    <mergeCell ref="E12:F12"/>
    <mergeCell ref="B13:C13"/>
    <mergeCell ref="A14:B14"/>
  </mergeCells>
  <printOptions horizontalCentered="1"/>
  <pageMargins left="0.70000000000000007" right="0.70000000000000007" top="0.75000000000000011" bottom="0.75000000000000011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7"/>
  <sheetViews>
    <sheetView workbookViewId="0">
      <selection activeCell="B12" sqref="B12:C12"/>
    </sheetView>
  </sheetViews>
  <sheetFormatPr defaultColWidth="8.6640625" defaultRowHeight="15" x14ac:dyDescent="0.2"/>
  <cols>
    <col min="1" max="6" width="16.109375" customWidth="1"/>
    <col min="7" max="10" width="12.109375" customWidth="1"/>
  </cols>
  <sheetData>
    <row r="1" spans="1:11" ht="20.100000000000001" customHeight="1" x14ac:dyDescent="0.25">
      <c r="A1" s="58" t="s">
        <v>58</v>
      </c>
    </row>
    <row r="2" spans="1:11" ht="20.100000000000001" customHeight="1" x14ac:dyDescent="0.2"/>
    <row r="3" spans="1:11" ht="20.100000000000001" customHeight="1" x14ac:dyDescent="0.25">
      <c r="A3" s="58" t="s">
        <v>43</v>
      </c>
    </row>
    <row r="4" spans="1:11" ht="20.100000000000001" customHeight="1" x14ac:dyDescent="0.25">
      <c r="A4" s="44" t="s">
        <v>49</v>
      </c>
    </row>
    <row r="5" spans="1:11" ht="20.100000000000001" customHeight="1" x14ac:dyDescent="0.25">
      <c r="A5" s="24" t="s">
        <v>6</v>
      </c>
    </row>
    <row r="6" spans="1:11" ht="20.100000000000001" customHeight="1" x14ac:dyDescent="0.25">
      <c r="A6" s="24" t="s">
        <v>57</v>
      </c>
    </row>
    <row r="7" spans="1:11" ht="35.1" customHeight="1" x14ac:dyDescent="0.25">
      <c r="A7" s="70" t="s">
        <v>41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20.100000000000001" customHeight="1" x14ac:dyDescent="0.25">
      <c r="A8" s="24" t="s">
        <v>42</v>
      </c>
    </row>
    <row r="9" spans="1:11" ht="20.100000000000001" customHeight="1" x14ac:dyDescent="0.25">
      <c r="A9" s="64" t="s">
        <v>59</v>
      </c>
    </row>
    <row r="10" spans="1:11" ht="20.100000000000001" customHeight="1" x14ac:dyDescent="0.25">
      <c r="A10" s="52" t="s">
        <v>60</v>
      </c>
    </row>
    <row r="11" spans="1:11" ht="20.100000000000001" customHeight="1" x14ac:dyDescent="0.2"/>
    <row r="12" spans="1:11" ht="20.100000000000001" customHeight="1" x14ac:dyDescent="0.25">
      <c r="A12" s="59" t="s">
        <v>39</v>
      </c>
      <c r="B12" s="72"/>
      <c r="C12" s="73"/>
      <c r="D12" s="44" t="s">
        <v>5</v>
      </c>
      <c r="E12" s="74"/>
      <c r="F12" s="74"/>
    </row>
    <row r="13" spans="1:11" ht="20.100000000000001" customHeight="1" x14ac:dyDescent="0.25">
      <c r="A13" s="59" t="s">
        <v>7</v>
      </c>
      <c r="B13" s="75"/>
      <c r="C13" s="76"/>
      <c r="D13" s="4"/>
      <c r="E13" s="4"/>
      <c r="F13" s="30"/>
    </row>
    <row r="14" spans="1:11" ht="20.100000000000001" customHeight="1" x14ac:dyDescent="0.25">
      <c r="A14" s="77" t="s">
        <v>61</v>
      </c>
      <c r="B14" s="77"/>
      <c r="C14" s="48"/>
      <c r="D14" s="4"/>
      <c r="E14" s="4"/>
      <c r="F14" s="30"/>
    </row>
    <row r="15" spans="1:11" ht="20.100000000000001" customHeight="1" x14ac:dyDescent="0.25">
      <c r="A15" s="59" t="s">
        <v>40</v>
      </c>
      <c r="C15" s="4"/>
      <c r="D15" s="4"/>
      <c r="E15" s="4"/>
      <c r="F15" s="4"/>
    </row>
    <row r="16" spans="1:11" ht="20.100000000000001" customHeight="1" x14ac:dyDescent="0.25">
      <c r="A16" s="59" t="s">
        <v>55</v>
      </c>
      <c r="C16" s="4"/>
      <c r="D16" s="4"/>
      <c r="E16" s="4"/>
      <c r="F16" s="4"/>
    </row>
    <row r="17" spans="1:15" ht="20.100000000000001" customHeight="1" x14ac:dyDescent="0.25">
      <c r="A17" s="59" t="s">
        <v>51</v>
      </c>
      <c r="C17" s="4"/>
      <c r="D17" s="4"/>
      <c r="E17" s="4"/>
      <c r="F17" s="4"/>
    </row>
    <row r="18" spans="1:15" ht="20.100000000000001" customHeight="1" x14ac:dyDescent="0.25">
      <c r="A18" s="44" t="s">
        <v>50</v>
      </c>
      <c r="C18" s="4"/>
      <c r="D18" s="4"/>
      <c r="E18" s="4"/>
      <c r="F18" s="4"/>
    </row>
    <row r="19" spans="1:15" ht="20.100000000000001" customHeight="1" x14ac:dyDescent="0.25">
      <c r="A19" s="38" t="s">
        <v>8</v>
      </c>
      <c r="K19" s="2" t="s">
        <v>21</v>
      </c>
      <c r="L19" s="1">
        <v>4.3</v>
      </c>
      <c r="N19" s="32">
        <v>210</v>
      </c>
      <c r="O19" s="45">
        <v>3</v>
      </c>
    </row>
    <row r="20" spans="1:15" ht="20.100000000000001" customHeight="1" x14ac:dyDescent="0.2">
      <c r="K20" s="2" t="s">
        <v>22</v>
      </c>
      <c r="L20" s="1">
        <v>4</v>
      </c>
      <c r="N20" s="32">
        <v>252</v>
      </c>
      <c r="O20" s="45">
        <v>3</v>
      </c>
    </row>
    <row r="21" spans="1:15" ht="20.100000000000001" customHeight="1" thickBot="1" x14ac:dyDescent="0.25">
      <c r="K21" s="2" t="s">
        <v>23</v>
      </c>
      <c r="L21" s="1">
        <v>3.7</v>
      </c>
      <c r="N21" s="32">
        <v>253</v>
      </c>
      <c r="O21" s="45">
        <v>3</v>
      </c>
    </row>
    <row r="22" spans="1:15" ht="20.100000000000001" customHeight="1" x14ac:dyDescent="0.2">
      <c r="A22" s="25" t="s">
        <v>13</v>
      </c>
      <c r="B22" s="26" t="s">
        <v>11</v>
      </c>
      <c r="C22" s="26" t="s">
        <v>15</v>
      </c>
      <c r="D22" s="26" t="s">
        <v>17</v>
      </c>
      <c r="E22" s="26" t="s">
        <v>14</v>
      </c>
      <c r="F22" s="39" t="s">
        <v>20</v>
      </c>
      <c r="K22" s="2" t="s">
        <v>24</v>
      </c>
      <c r="L22" s="1">
        <v>3.3</v>
      </c>
      <c r="N22" s="32">
        <v>254</v>
      </c>
      <c r="O22" s="45">
        <v>3</v>
      </c>
    </row>
    <row r="23" spans="1:15" ht="20.100000000000001" customHeight="1" thickBot="1" x14ac:dyDescent="0.25">
      <c r="A23" s="27" t="s">
        <v>12</v>
      </c>
      <c r="B23" s="28"/>
      <c r="C23" s="28" t="s">
        <v>14</v>
      </c>
      <c r="D23" s="28" t="s">
        <v>16</v>
      </c>
      <c r="E23" s="28" t="s">
        <v>18</v>
      </c>
      <c r="F23" s="43" t="s">
        <v>10</v>
      </c>
      <c r="K23" s="2" t="s">
        <v>25</v>
      </c>
      <c r="L23" s="1">
        <v>3</v>
      </c>
      <c r="N23" s="32">
        <v>258</v>
      </c>
      <c r="O23" s="45">
        <v>3</v>
      </c>
    </row>
    <row r="24" spans="1:15" ht="20.100000000000001" customHeight="1" x14ac:dyDescent="0.2">
      <c r="A24" s="20" t="s">
        <v>45</v>
      </c>
      <c r="B24" s="21">
        <v>262</v>
      </c>
      <c r="C24" s="60"/>
      <c r="D24" s="18" t="str">
        <f>IF(C24="","",VLOOKUP(B24,$N$19:$O$26,2))</f>
        <v/>
      </c>
      <c r="E24" s="33" t="str">
        <f t="shared" ref="E24:E33" si="0">IFERROR(VLOOKUP(C24,$K$19:$L$33,2,FALSE),"")</f>
        <v/>
      </c>
      <c r="F24" s="40" t="str">
        <f t="shared" ref="F24:F33" si="1">IFERROR(D24*E24,"")</f>
        <v/>
      </c>
      <c r="K24" s="2" t="s">
        <v>29</v>
      </c>
      <c r="L24" s="1">
        <v>2.7</v>
      </c>
      <c r="N24" s="32">
        <v>259</v>
      </c>
      <c r="O24" s="45">
        <v>3</v>
      </c>
    </row>
    <row r="25" spans="1:15" ht="20.100000000000001" customHeight="1" x14ac:dyDescent="0.2">
      <c r="A25" s="20" t="s">
        <v>45</v>
      </c>
      <c r="B25" s="21">
        <v>263</v>
      </c>
      <c r="C25" s="60"/>
      <c r="D25" s="18" t="str">
        <f>IF(C25="","",VLOOKUP(B25,N$19:$O$26,2))</f>
        <v/>
      </c>
      <c r="E25" s="33" t="str">
        <f t="shared" si="0"/>
        <v/>
      </c>
      <c r="F25" s="40" t="str">
        <f t="shared" si="1"/>
        <v/>
      </c>
      <c r="K25" s="2" t="s">
        <v>30</v>
      </c>
      <c r="L25" s="1">
        <v>2.2999999999999998</v>
      </c>
      <c r="N25" s="32">
        <v>262</v>
      </c>
      <c r="O25" s="45">
        <v>3</v>
      </c>
    </row>
    <row r="26" spans="1:15" ht="20.100000000000001" customHeight="1" x14ac:dyDescent="0.2">
      <c r="A26" s="20" t="s">
        <v>46</v>
      </c>
      <c r="B26" s="21">
        <v>252</v>
      </c>
      <c r="C26" s="60"/>
      <c r="D26" s="18" t="str">
        <f>IF(C26="","",VLOOKUP(B26,N$19:$O$26,2))</f>
        <v/>
      </c>
      <c r="E26" s="33" t="str">
        <f t="shared" si="0"/>
        <v/>
      </c>
      <c r="F26" s="40" t="str">
        <f t="shared" si="1"/>
        <v/>
      </c>
      <c r="K26" s="2" t="s">
        <v>31</v>
      </c>
      <c r="L26" s="1">
        <v>2</v>
      </c>
      <c r="N26" s="32">
        <v>263</v>
      </c>
      <c r="O26" s="45">
        <v>3</v>
      </c>
    </row>
    <row r="27" spans="1:15" ht="20.100000000000001" customHeight="1" x14ac:dyDescent="0.2">
      <c r="A27" s="20" t="s">
        <v>46</v>
      </c>
      <c r="B27" s="21">
        <v>253</v>
      </c>
      <c r="C27" s="60"/>
      <c r="D27" s="18" t="str">
        <f>IF(C27="","",VLOOKUP(B27,N$19:$O$26,2))</f>
        <v/>
      </c>
      <c r="E27" s="33" t="str">
        <f t="shared" si="0"/>
        <v/>
      </c>
      <c r="F27" s="40" t="str">
        <f t="shared" si="1"/>
        <v/>
      </c>
      <c r="K27" s="2" t="s">
        <v>32</v>
      </c>
      <c r="L27" s="1">
        <v>1.7</v>
      </c>
    </row>
    <row r="28" spans="1:15" ht="20.100000000000001" customHeight="1" x14ac:dyDescent="0.2">
      <c r="A28" s="20" t="s">
        <v>46</v>
      </c>
      <c r="B28" s="21">
        <v>254</v>
      </c>
      <c r="C28" s="60"/>
      <c r="D28" s="18" t="str">
        <f>IF(C28="","",VLOOKUP(B28,N$19:$O$26,2))</f>
        <v/>
      </c>
      <c r="E28" s="33" t="str">
        <f t="shared" si="0"/>
        <v/>
      </c>
      <c r="F28" s="40" t="str">
        <f t="shared" si="1"/>
        <v/>
      </c>
      <c r="K28" s="2" t="s">
        <v>33</v>
      </c>
      <c r="L28" s="1">
        <v>1.3</v>
      </c>
    </row>
    <row r="29" spans="1:15" ht="20.100000000000001" customHeight="1" thickBot="1" x14ac:dyDescent="0.25">
      <c r="A29" s="20" t="s">
        <v>47</v>
      </c>
      <c r="B29" s="21">
        <v>258</v>
      </c>
      <c r="C29" s="60"/>
      <c r="D29" s="18" t="str">
        <f>IF(C29="","",VLOOKUP(B29,N$19:$O$26,2))</f>
        <v/>
      </c>
      <c r="E29" s="33" t="str">
        <f t="shared" si="0"/>
        <v/>
      </c>
      <c r="F29" s="40" t="str">
        <f t="shared" si="1"/>
        <v/>
      </c>
      <c r="K29" s="2" t="s">
        <v>34</v>
      </c>
      <c r="L29" s="1">
        <v>1</v>
      </c>
    </row>
    <row r="30" spans="1:15" ht="20.100000000000001" customHeight="1" x14ac:dyDescent="0.2">
      <c r="A30" s="61" t="s">
        <v>47</v>
      </c>
      <c r="B30" s="62">
        <v>259</v>
      </c>
      <c r="C30" s="60"/>
      <c r="D30" s="18" t="str">
        <f>IF(C30="","",VLOOKUP(B30,N$19:$O$26,2))</f>
        <v/>
      </c>
      <c r="E30" s="33" t="str">
        <f t="shared" si="0"/>
        <v/>
      </c>
      <c r="F30" s="40" t="str">
        <f t="shared" si="1"/>
        <v/>
      </c>
      <c r="H30" s="36" t="s">
        <v>2</v>
      </c>
      <c r="I30" s="37" t="s">
        <v>4</v>
      </c>
      <c r="K30" s="2" t="s">
        <v>35</v>
      </c>
      <c r="L30" s="1">
        <v>0.7</v>
      </c>
    </row>
    <row r="31" spans="1:15" ht="20.100000000000001" customHeight="1" x14ac:dyDescent="0.2">
      <c r="A31" s="61" t="s">
        <v>48</v>
      </c>
      <c r="B31" s="62">
        <v>210</v>
      </c>
      <c r="C31" s="60"/>
      <c r="D31" s="18" t="str">
        <f>IF(C31="","",VLOOKUP(B31,N$19:$O$26,2))</f>
        <v/>
      </c>
      <c r="E31" s="33" t="str">
        <f t="shared" si="0"/>
        <v/>
      </c>
      <c r="F31" s="40" t="str">
        <f t="shared" si="1"/>
        <v/>
      </c>
      <c r="H31" s="34" t="s">
        <v>1</v>
      </c>
      <c r="I31" s="35">
        <f>SUM(F24:F33)</f>
        <v>0</v>
      </c>
      <c r="K31" s="2" t="s">
        <v>36</v>
      </c>
      <c r="L31" s="1">
        <v>0</v>
      </c>
    </row>
    <row r="32" spans="1:15" ht="20.100000000000001" customHeight="1" thickBot="1" x14ac:dyDescent="0.25">
      <c r="A32" s="53"/>
      <c r="B32" s="54"/>
      <c r="C32" s="60"/>
      <c r="D32" s="54"/>
      <c r="E32" s="33" t="str">
        <f t="shared" si="0"/>
        <v/>
      </c>
      <c r="F32" s="40" t="str">
        <f t="shared" si="1"/>
        <v/>
      </c>
      <c r="H32" s="34" t="s">
        <v>0</v>
      </c>
      <c r="I32" s="35">
        <f>SUM(D24:D33)</f>
        <v>0</v>
      </c>
      <c r="K32" s="2" t="s">
        <v>37</v>
      </c>
      <c r="L32" s="1">
        <v>0</v>
      </c>
    </row>
    <row r="33" spans="1:13" ht="20.100000000000001" customHeight="1" thickBot="1" x14ac:dyDescent="0.25">
      <c r="A33" s="55"/>
      <c r="B33" s="56"/>
      <c r="C33" s="63"/>
      <c r="D33" s="57"/>
      <c r="E33" s="41" t="str">
        <f t="shared" si="0"/>
        <v/>
      </c>
      <c r="F33" s="42" t="str">
        <f t="shared" si="1"/>
        <v/>
      </c>
      <c r="H33" s="46" t="s">
        <v>2</v>
      </c>
      <c r="I33" s="47" t="str">
        <f>IFERROR(I31/I32,"")</f>
        <v/>
      </c>
      <c r="K33" s="2" t="s">
        <v>38</v>
      </c>
      <c r="L33" s="1">
        <v>0</v>
      </c>
    </row>
    <row r="34" spans="1:13" ht="20.100000000000001" customHeight="1" x14ac:dyDescent="0.2">
      <c r="B34" s="3"/>
      <c r="C34" s="3"/>
      <c r="D34" s="3"/>
      <c r="E34" s="3"/>
      <c r="F34" s="3"/>
    </row>
    <row r="35" spans="1:13" ht="20.100000000000001" customHeight="1" x14ac:dyDescent="0.2">
      <c r="E35" s="29"/>
    </row>
    <row r="36" spans="1:13" ht="20.100000000000001" customHeight="1" x14ac:dyDescent="0.2">
      <c r="A36" s="31"/>
      <c r="L36" s="2"/>
      <c r="M36" s="1"/>
    </row>
    <row r="37" spans="1:13" ht="20.100000000000001" customHeight="1" x14ac:dyDescent="0.25">
      <c r="B37" s="59"/>
      <c r="C37" s="4"/>
      <c r="D37" s="4"/>
      <c r="E37" s="4"/>
      <c r="F37" s="4"/>
      <c r="L37" s="2"/>
      <c r="M37" s="1"/>
    </row>
    <row r="38" spans="1:13" ht="20.100000000000001" customHeight="1" x14ac:dyDescent="0.25">
      <c r="B38" s="59"/>
      <c r="C38" s="4"/>
      <c r="D38" s="4"/>
      <c r="E38" s="4"/>
      <c r="F38" s="4"/>
      <c r="L38" s="2"/>
      <c r="M38" s="1"/>
    </row>
    <row r="39" spans="1:13" ht="20.100000000000001" customHeight="1" x14ac:dyDescent="0.25">
      <c r="B39" s="59"/>
      <c r="C39" s="4"/>
      <c r="D39" s="4"/>
      <c r="E39" s="4"/>
      <c r="F39" s="4"/>
      <c r="L39" s="2"/>
      <c r="M39" s="1"/>
    </row>
    <row r="40" spans="1:13" ht="20.100000000000001" customHeight="1" x14ac:dyDescent="0.25">
      <c r="B40" s="59"/>
      <c r="C40" s="4"/>
      <c r="D40" s="4"/>
      <c r="E40" s="4"/>
      <c r="F40" s="4"/>
      <c r="L40" s="2"/>
      <c r="M40" s="1"/>
    </row>
    <row r="41" spans="1:13" ht="20.100000000000001" customHeight="1" x14ac:dyDescent="0.2">
      <c r="B41" s="13"/>
      <c r="C41" s="4"/>
      <c r="D41" s="4"/>
      <c r="E41" s="4"/>
      <c r="F41" s="4"/>
      <c r="H41" s="2"/>
      <c r="I41" s="1"/>
      <c r="L41" s="2"/>
      <c r="M41" s="1"/>
    </row>
    <row r="42" spans="1:13" ht="20.100000000000001" customHeight="1" x14ac:dyDescent="0.2">
      <c r="B42" s="5"/>
      <c r="C42" s="5"/>
      <c r="D42" s="5"/>
      <c r="E42" s="5"/>
      <c r="F42" s="5"/>
      <c r="H42" s="2"/>
      <c r="I42" s="1"/>
      <c r="L42" s="2"/>
      <c r="M42" s="1"/>
    </row>
    <row r="43" spans="1:13" ht="20.100000000000001" customHeight="1" x14ac:dyDescent="0.25">
      <c r="B43" s="14"/>
      <c r="C43" s="6"/>
      <c r="D43" s="7"/>
      <c r="E43" s="11"/>
      <c r="F43" s="11"/>
      <c r="H43" s="2"/>
      <c r="I43" s="1"/>
      <c r="L43" s="2"/>
      <c r="M43" s="1"/>
    </row>
    <row r="44" spans="1:13" ht="20.100000000000001" customHeight="1" x14ac:dyDescent="0.2">
      <c r="B44" s="15"/>
      <c r="C44" s="8"/>
      <c r="D44" s="9"/>
      <c r="E44" s="16"/>
      <c r="F44" s="16"/>
      <c r="H44" s="2"/>
      <c r="I44" s="1"/>
      <c r="L44" s="2"/>
      <c r="M44" s="1"/>
    </row>
    <row r="45" spans="1:13" ht="20.100000000000001" customHeight="1" x14ac:dyDescent="0.2">
      <c r="B45" s="15"/>
      <c r="C45" s="8"/>
      <c r="D45" s="9"/>
      <c r="E45" s="16"/>
      <c r="F45" s="16"/>
      <c r="H45" s="2"/>
      <c r="I45" s="1"/>
      <c r="L45" s="2"/>
      <c r="M45" s="1"/>
    </row>
    <row r="46" spans="1:13" ht="20.100000000000001" customHeight="1" x14ac:dyDescent="0.2">
      <c r="B46" s="15"/>
      <c r="C46" s="8"/>
      <c r="D46" s="9"/>
      <c r="E46" s="16"/>
      <c r="F46" s="16"/>
      <c r="H46" s="2"/>
      <c r="I46" s="1"/>
      <c r="L46" s="2"/>
      <c r="M46" s="1"/>
    </row>
    <row r="47" spans="1:13" ht="20.100000000000001" customHeight="1" x14ac:dyDescent="0.2">
      <c r="B47" s="15"/>
      <c r="C47" s="8"/>
      <c r="D47" s="9"/>
      <c r="E47" s="16"/>
      <c r="F47" s="16"/>
      <c r="H47" s="2"/>
      <c r="I47" s="1"/>
      <c r="L47" s="2"/>
      <c r="M47" s="1"/>
    </row>
    <row r="48" spans="1:13" ht="20.100000000000001" customHeight="1" x14ac:dyDescent="0.2">
      <c r="B48" s="15"/>
      <c r="C48" s="8"/>
      <c r="D48" s="9"/>
      <c r="E48" s="16"/>
      <c r="F48" s="16"/>
      <c r="H48" s="2"/>
      <c r="I48" s="1"/>
      <c r="L48" s="2"/>
      <c r="M48" s="1"/>
    </row>
    <row r="49" spans="2:13" ht="20.100000000000001" customHeight="1" x14ac:dyDescent="0.25">
      <c r="B49" s="14"/>
      <c r="C49" s="6"/>
      <c r="D49" s="7"/>
      <c r="E49" s="11"/>
      <c r="F49" s="11"/>
      <c r="H49" s="2"/>
      <c r="I49" s="1"/>
      <c r="L49" s="2"/>
      <c r="M49" s="1"/>
    </row>
    <row r="50" spans="2:13" ht="20.100000000000001" customHeight="1" x14ac:dyDescent="0.2">
      <c r="B50" s="15"/>
      <c r="C50" s="8"/>
      <c r="D50" s="9"/>
      <c r="E50" s="16"/>
      <c r="F50" s="16"/>
      <c r="H50" s="2"/>
      <c r="I50" s="1"/>
      <c r="L50" s="2"/>
      <c r="M50" s="1"/>
    </row>
    <row r="51" spans="2:13" ht="20.100000000000001" customHeight="1" x14ac:dyDescent="0.2">
      <c r="B51" s="15"/>
      <c r="C51" s="8"/>
      <c r="D51" s="9"/>
      <c r="E51" s="16"/>
      <c r="F51" s="16"/>
      <c r="H51" s="2"/>
      <c r="I51" s="1"/>
    </row>
    <row r="52" spans="2:13" ht="20.100000000000001" customHeight="1" x14ac:dyDescent="0.2">
      <c r="B52" s="17"/>
      <c r="C52" s="10"/>
      <c r="D52" s="11"/>
      <c r="E52" s="10"/>
      <c r="F52" s="11"/>
      <c r="H52" s="2"/>
      <c r="I52" s="1"/>
    </row>
    <row r="53" spans="2:13" ht="20.100000000000001" customHeight="1" x14ac:dyDescent="0.2">
      <c r="B53" s="4"/>
      <c r="C53" s="4"/>
      <c r="D53" s="4"/>
      <c r="E53" s="4"/>
      <c r="F53" s="4"/>
      <c r="H53" s="2"/>
      <c r="I53" s="1"/>
    </row>
    <row r="54" spans="2:13" ht="20.100000000000001" customHeight="1" x14ac:dyDescent="0.2">
      <c r="B54" s="4"/>
      <c r="C54" s="10"/>
      <c r="D54" s="11"/>
      <c r="E54" s="4"/>
      <c r="F54" s="4"/>
      <c r="H54" s="2"/>
      <c r="I54" s="1"/>
    </row>
    <row r="55" spans="2:13" ht="20.100000000000001" customHeight="1" x14ac:dyDescent="0.2">
      <c r="B55" s="4"/>
      <c r="C55" s="4"/>
      <c r="D55" s="4"/>
      <c r="E55" s="4"/>
      <c r="F55" s="4"/>
      <c r="H55" s="2"/>
      <c r="I55" s="1"/>
    </row>
    <row r="56" spans="2:13" ht="20.100000000000001" customHeight="1" x14ac:dyDescent="0.2"/>
    <row r="57" spans="2:13" ht="20.100000000000001" customHeight="1" x14ac:dyDescent="0.2"/>
    <row r="58" spans="2:13" ht="20.100000000000001" customHeight="1" x14ac:dyDescent="0.2"/>
    <row r="59" spans="2:13" ht="20.100000000000001" customHeight="1" x14ac:dyDescent="0.2"/>
    <row r="60" spans="2:13" ht="20.100000000000001" customHeight="1" x14ac:dyDescent="0.2"/>
    <row r="61" spans="2:13" ht="20.100000000000001" customHeight="1" x14ac:dyDescent="0.2"/>
    <row r="62" spans="2:13" ht="20.100000000000001" customHeight="1" x14ac:dyDescent="0.2"/>
    <row r="63" spans="2:13" ht="20.100000000000001" customHeight="1" x14ac:dyDescent="0.2"/>
    <row r="64" spans="2:13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</sheetData>
  <sheetProtection password="C559" sheet="1" objects="1" scenarios="1"/>
  <mergeCells count="5">
    <mergeCell ref="A7:K7"/>
    <mergeCell ref="B12:C12"/>
    <mergeCell ref="E12:F12"/>
    <mergeCell ref="B13:C13"/>
    <mergeCell ref="A14:B14"/>
  </mergeCells>
  <printOptions horizontalCentered="1"/>
  <pageMargins left="0.70000000000000007" right="0.70000000000000007" top="0.75000000000000011" bottom="0.75000000000000011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5"/>
  <sheetViews>
    <sheetView workbookViewId="0">
      <selection activeCell="B12" sqref="B12:C12"/>
    </sheetView>
  </sheetViews>
  <sheetFormatPr defaultColWidth="8.6640625" defaultRowHeight="15" x14ac:dyDescent="0.2"/>
  <cols>
    <col min="1" max="6" width="16.109375" customWidth="1"/>
    <col min="7" max="10" width="12.109375" customWidth="1"/>
  </cols>
  <sheetData>
    <row r="1" spans="1:11" ht="20.100000000000001" customHeight="1" x14ac:dyDescent="0.25">
      <c r="A1" s="58" t="s">
        <v>58</v>
      </c>
    </row>
    <row r="2" spans="1:11" ht="20.100000000000001" customHeight="1" x14ac:dyDescent="0.2"/>
    <row r="3" spans="1:11" ht="20.100000000000001" customHeight="1" x14ac:dyDescent="0.25">
      <c r="A3" s="58" t="s">
        <v>43</v>
      </c>
    </row>
    <row r="4" spans="1:11" ht="20.100000000000001" customHeight="1" x14ac:dyDescent="0.25">
      <c r="A4" s="64" t="s">
        <v>49</v>
      </c>
    </row>
    <row r="5" spans="1:11" ht="20.100000000000001" customHeight="1" x14ac:dyDescent="0.25">
      <c r="A5" s="24" t="s">
        <v>6</v>
      </c>
    </row>
    <row r="6" spans="1:11" ht="20.100000000000001" customHeight="1" x14ac:dyDescent="0.25">
      <c r="A6" s="24" t="s">
        <v>57</v>
      </c>
    </row>
    <row r="7" spans="1:11" ht="20.100000000000001" customHeight="1" x14ac:dyDescent="0.25">
      <c r="A7" s="70" t="s">
        <v>41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20.100000000000001" customHeight="1" x14ac:dyDescent="0.25">
      <c r="A8" s="24" t="s">
        <v>42</v>
      </c>
    </row>
    <row r="9" spans="1:11" ht="20.100000000000001" customHeight="1" x14ac:dyDescent="0.25">
      <c r="A9" s="64" t="s">
        <v>59</v>
      </c>
    </row>
    <row r="10" spans="1:11" ht="20.100000000000001" customHeight="1" x14ac:dyDescent="0.25">
      <c r="A10" s="52" t="s">
        <v>60</v>
      </c>
    </row>
    <row r="11" spans="1:11" ht="20.100000000000001" customHeight="1" x14ac:dyDescent="0.2"/>
    <row r="12" spans="1:11" ht="20.100000000000001" customHeight="1" x14ac:dyDescent="0.25">
      <c r="A12" s="12" t="s">
        <v>39</v>
      </c>
      <c r="B12" s="78"/>
      <c r="C12" s="73"/>
      <c r="D12" s="44" t="s">
        <v>5</v>
      </c>
      <c r="E12" s="74"/>
      <c r="F12" s="74"/>
    </row>
    <row r="13" spans="1:11" ht="20.100000000000001" customHeight="1" x14ac:dyDescent="0.25">
      <c r="A13" s="12" t="s">
        <v>7</v>
      </c>
      <c r="B13" s="75"/>
      <c r="C13" s="76"/>
      <c r="D13" s="4"/>
      <c r="E13" s="4"/>
      <c r="F13" s="30"/>
    </row>
    <row r="14" spans="1:11" ht="20.100000000000001" customHeight="1" x14ac:dyDescent="0.25">
      <c r="A14" s="77" t="s">
        <v>61</v>
      </c>
      <c r="B14" s="77"/>
      <c r="C14" s="48"/>
      <c r="D14" s="4"/>
      <c r="E14" s="4"/>
      <c r="F14" s="30"/>
    </row>
    <row r="15" spans="1:11" ht="20.100000000000001" customHeight="1" x14ac:dyDescent="0.25">
      <c r="A15" s="12" t="s">
        <v>40</v>
      </c>
      <c r="C15" s="4"/>
      <c r="D15" s="4"/>
      <c r="E15" s="4"/>
      <c r="F15" s="4"/>
    </row>
    <row r="16" spans="1:11" ht="20.100000000000001" customHeight="1" x14ac:dyDescent="0.25">
      <c r="A16" s="12" t="s">
        <v>52</v>
      </c>
      <c r="C16" s="4"/>
      <c r="D16" s="4"/>
      <c r="E16" s="4"/>
      <c r="F16" s="4"/>
    </row>
    <row r="17" spans="1:15" ht="20.100000000000001" customHeight="1" x14ac:dyDescent="0.25">
      <c r="A17" s="49" t="s">
        <v>54</v>
      </c>
      <c r="C17" s="4"/>
      <c r="D17" s="4"/>
      <c r="E17" s="4"/>
      <c r="F17" s="4"/>
      <c r="K17" s="2" t="s">
        <v>21</v>
      </c>
      <c r="L17" s="1">
        <v>4.3</v>
      </c>
      <c r="N17" s="32">
        <v>210</v>
      </c>
      <c r="O17" s="51">
        <v>3</v>
      </c>
    </row>
    <row r="18" spans="1:15" ht="20.100000000000001" customHeight="1" x14ac:dyDescent="0.25">
      <c r="A18" s="38" t="s">
        <v>28</v>
      </c>
      <c r="K18" s="2" t="s">
        <v>22</v>
      </c>
      <c r="L18" s="1">
        <v>4</v>
      </c>
      <c r="N18" s="32">
        <v>250</v>
      </c>
      <c r="O18" s="51">
        <v>3</v>
      </c>
    </row>
    <row r="19" spans="1:15" ht="20.100000000000001" customHeight="1" thickBot="1" x14ac:dyDescent="0.25">
      <c r="K19" s="2" t="s">
        <v>23</v>
      </c>
      <c r="L19" s="1">
        <v>3.7</v>
      </c>
      <c r="N19" s="32">
        <v>252</v>
      </c>
      <c r="O19" s="51">
        <v>3</v>
      </c>
    </row>
    <row r="20" spans="1:15" ht="20.100000000000001" customHeight="1" x14ac:dyDescent="0.2">
      <c r="A20" s="25" t="s">
        <v>13</v>
      </c>
      <c r="B20" s="26" t="s">
        <v>11</v>
      </c>
      <c r="C20" s="26" t="s">
        <v>15</v>
      </c>
      <c r="D20" s="26" t="s">
        <v>17</v>
      </c>
      <c r="E20" s="26" t="s">
        <v>19</v>
      </c>
      <c r="F20" s="39" t="s">
        <v>20</v>
      </c>
      <c r="K20" s="2" t="s">
        <v>24</v>
      </c>
      <c r="L20" s="1">
        <v>3.3</v>
      </c>
      <c r="N20" s="32">
        <v>253</v>
      </c>
      <c r="O20" s="51">
        <v>3</v>
      </c>
    </row>
    <row r="21" spans="1:15" ht="20.100000000000001" customHeight="1" thickBot="1" x14ac:dyDescent="0.25">
      <c r="A21" s="27" t="s">
        <v>12</v>
      </c>
      <c r="B21" s="28"/>
      <c r="C21" s="28" t="s">
        <v>14</v>
      </c>
      <c r="D21" s="28" t="s">
        <v>16</v>
      </c>
      <c r="E21" s="28" t="s">
        <v>18</v>
      </c>
      <c r="F21" s="43" t="s">
        <v>10</v>
      </c>
      <c r="K21" s="2" t="s">
        <v>25</v>
      </c>
      <c r="L21" s="1">
        <v>3</v>
      </c>
      <c r="N21" s="32">
        <v>254</v>
      </c>
      <c r="O21" s="51">
        <v>3</v>
      </c>
    </row>
    <row r="22" spans="1:15" ht="20.100000000000001" customHeight="1" x14ac:dyDescent="0.2">
      <c r="A22" s="20" t="s">
        <v>45</v>
      </c>
      <c r="B22" s="21">
        <v>262</v>
      </c>
      <c r="C22" s="65"/>
      <c r="D22" s="18" t="str">
        <f>IF(C22="","",VLOOKUP(B22,$N$17:$O$24,2))</f>
        <v/>
      </c>
      <c r="E22" s="33" t="str">
        <f t="shared" ref="E22:E29" si="0">IFERROR(VLOOKUP(C22,$K$17:$L$31,2,FALSE),"")</f>
        <v/>
      </c>
      <c r="F22" s="40" t="str">
        <f t="shared" ref="F22:F29" si="1">IFERROR(D22*E22,"")</f>
        <v/>
      </c>
      <c r="K22" s="2" t="s">
        <v>29</v>
      </c>
      <c r="L22" s="1">
        <v>2.7</v>
      </c>
      <c r="N22" s="32">
        <v>257</v>
      </c>
      <c r="O22" s="51">
        <v>3</v>
      </c>
    </row>
    <row r="23" spans="1:15" ht="20.100000000000001" customHeight="1" x14ac:dyDescent="0.2">
      <c r="A23" s="20" t="s">
        <v>45</v>
      </c>
      <c r="B23" s="21">
        <v>263</v>
      </c>
      <c r="C23" s="66"/>
      <c r="D23" s="18" t="str">
        <f>IF(C23="","",VLOOKUP(B23,N$17:$O$24,2))</f>
        <v/>
      </c>
      <c r="E23" s="33" t="str">
        <f t="shared" si="0"/>
        <v/>
      </c>
      <c r="F23" s="40" t="str">
        <f t="shared" si="1"/>
        <v/>
      </c>
      <c r="K23" s="2" t="s">
        <v>30</v>
      </c>
      <c r="L23" s="1">
        <v>2.2999999999999998</v>
      </c>
      <c r="N23" s="32">
        <v>262</v>
      </c>
      <c r="O23" s="51">
        <v>3</v>
      </c>
    </row>
    <row r="24" spans="1:15" ht="20.100000000000001" customHeight="1" x14ac:dyDescent="0.2">
      <c r="A24" s="20" t="s">
        <v>47</v>
      </c>
      <c r="B24" s="21">
        <v>252</v>
      </c>
      <c r="C24" s="66"/>
      <c r="D24" s="18" t="str">
        <f>IF(C24="","",VLOOKUP(B24,N$17:$O$24,2))</f>
        <v/>
      </c>
      <c r="E24" s="33" t="str">
        <f t="shared" si="0"/>
        <v/>
      </c>
      <c r="F24" s="40" t="str">
        <f t="shared" si="1"/>
        <v/>
      </c>
      <c r="K24" s="2" t="s">
        <v>31</v>
      </c>
      <c r="L24" s="1">
        <v>2</v>
      </c>
      <c r="N24" s="32">
        <v>263</v>
      </c>
      <c r="O24" s="51">
        <v>3</v>
      </c>
    </row>
    <row r="25" spans="1:15" ht="20.100000000000001" customHeight="1" thickBot="1" x14ac:dyDescent="0.25">
      <c r="A25" s="20" t="s">
        <v>47</v>
      </c>
      <c r="B25" s="21">
        <v>253</v>
      </c>
      <c r="C25" s="66"/>
      <c r="D25" s="18" t="str">
        <f>IF(C25="","",VLOOKUP(B25,N$17:$O$24,2))</f>
        <v/>
      </c>
      <c r="E25" s="33" t="str">
        <f t="shared" si="0"/>
        <v/>
      </c>
      <c r="F25" s="40" t="str">
        <f t="shared" si="1"/>
        <v/>
      </c>
      <c r="K25" s="2" t="s">
        <v>32</v>
      </c>
      <c r="L25" s="1">
        <v>1.7</v>
      </c>
    </row>
    <row r="26" spans="1:15" ht="20.100000000000001" customHeight="1" x14ac:dyDescent="0.2">
      <c r="A26" s="20" t="s">
        <v>47</v>
      </c>
      <c r="B26" s="21">
        <v>254</v>
      </c>
      <c r="C26" s="66"/>
      <c r="D26" s="18" t="str">
        <f>IF(C26="","",VLOOKUP(B26,N$17:$O$24,2))</f>
        <v/>
      </c>
      <c r="E26" s="33" t="str">
        <f t="shared" si="0"/>
        <v/>
      </c>
      <c r="F26" s="40" t="str">
        <f t="shared" si="1"/>
        <v/>
      </c>
      <c r="H26" s="36" t="s">
        <v>3</v>
      </c>
      <c r="I26" s="37" t="s">
        <v>4</v>
      </c>
      <c r="K26" s="2" t="s">
        <v>33</v>
      </c>
      <c r="L26" s="1">
        <v>1.3</v>
      </c>
    </row>
    <row r="27" spans="1:15" ht="20.100000000000001" customHeight="1" x14ac:dyDescent="0.2">
      <c r="A27" s="20" t="s">
        <v>47</v>
      </c>
      <c r="B27" s="21">
        <v>258</v>
      </c>
      <c r="C27" s="66"/>
      <c r="D27" s="18" t="str">
        <f>IF(C27="","",VLOOKUP(B27,N$17:$O$24,2))</f>
        <v/>
      </c>
      <c r="E27" s="33" t="str">
        <f t="shared" si="0"/>
        <v/>
      </c>
      <c r="F27" s="40" t="str">
        <f t="shared" si="1"/>
        <v/>
      </c>
      <c r="H27" s="34" t="s">
        <v>1</v>
      </c>
      <c r="I27" s="35">
        <f>SUM(F22:F29)</f>
        <v>0</v>
      </c>
      <c r="K27" s="2" t="s">
        <v>34</v>
      </c>
      <c r="L27" s="1">
        <v>1</v>
      </c>
    </row>
    <row r="28" spans="1:15" ht="20.100000000000001" customHeight="1" thickBot="1" x14ac:dyDescent="0.25">
      <c r="A28" s="20" t="s">
        <v>47</v>
      </c>
      <c r="B28" s="21">
        <v>259</v>
      </c>
      <c r="C28" s="66"/>
      <c r="D28" s="18" t="str">
        <f>IF(C28="","",VLOOKUP(B28,N$17:$O$24,2))</f>
        <v/>
      </c>
      <c r="E28" s="33" t="str">
        <f t="shared" si="0"/>
        <v/>
      </c>
      <c r="F28" s="40" t="str">
        <f t="shared" si="1"/>
        <v/>
      </c>
      <c r="H28" s="34" t="s">
        <v>0</v>
      </c>
      <c r="I28" s="35">
        <f>SUM(D22:D29)</f>
        <v>0</v>
      </c>
      <c r="K28" s="2" t="s">
        <v>35</v>
      </c>
      <c r="L28" s="1">
        <v>0.7</v>
      </c>
    </row>
    <row r="29" spans="1:15" ht="20.100000000000001" customHeight="1" thickBot="1" x14ac:dyDescent="0.25">
      <c r="A29" s="22" t="s">
        <v>48</v>
      </c>
      <c r="B29" s="23">
        <v>210</v>
      </c>
      <c r="C29" s="67"/>
      <c r="D29" s="19" t="str">
        <f>IF(C29="","",VLOOKUP(B29,N$17:$O$24,2))</f>
        <v/>
      </c>
      <c r="E29" s="41" t="str">
        <f t="shared" si="0"/>
        <v/>
      </c>
      <c r="F29" s="42" t="str">
        <f t="shared" si="1"/>
        <v/>
      </c>
      <c r="H29" s="46" t="s">
        <v>2</v>
      </c>
      <c r="I29" s="47" t="str">
        <f>IFERROR(I27/I28,"")</f>
        <v/>
      </c>
      <c r="K29" s="2" t="s">
        <v>36</v>
      </c>
      <c r="L29" s="1">
        <v>0</v>
      </c>
    </row>
    <row r="30" spans="1:15" ht="20.100000000000001" customHeight="1" x14ac:dyDescent="0.2">
      <c r="B30" s="3"/>
      <c r="C30" s="4"/>
      <c r="D30" s="4"/>
      <c r="E30" s="4"/>
      <c r="F30" s="4"/>
      <c r="K30" s="2" t="s">
        <v>37</v>
      </c>
      <c r="L30" s="1">
        <v>0</v>
      </c>
    </row>
    <row r="31" spans="1:15" ht="20.100000000000001" customHeight="1" x14ac:dyDescent="0.2">
      <c r="B31" s="3"/>
      <c r="K31" s="2" t="s">
        <v>38</v>
      </c>
      <c r="L31" s="1">
        <v>0</v>
      </c>
    </row>
    <row r="32" spans="1:15" ht="20.100000000000001" customHeight="1" x14ac:dyDescent="0.2">
      <c r="B32" s="3"/>
      <c r="C32" s="3"/>
      <c r="D32" s="3"/>
      <c r="E32" s="3"/>
      <c r="F32" s="3"/>
    </row>
    <row r="33" spans="1:13" ht="20.100000000000001" customHeight="1" x14ac:dyDescent="0.2">
      <c r="E33" s="29"/>
    </row>
    <row r="34" spans="1:13" ht="20.100000000000001" customHeight="1" x14ac:dyDescent="0.2">
      <c r="A34" s="31"/>
      <c r="L34" s="2"/>
      <c r="M34" s="1"/>
    </row>
    <row r="35" spans="1:13" ht="20.100000000000001" customHeight="1" x14ac:dyDescent="0.25">
      <c r="B35" s="12"/>
      <c r="C35" s="4"/>
      <c r="D35" s="4"/>
      <c r="E35" s="4"/>
      <c r="F35" s="4"/>
      <c r="L35" s="2"/>
      <c r="M35" s="1"/>
    </row>
    <row r="36" spans="1:13" ht="20.100000000000001" customHeight="1" x14ac:dyDescent="0.25">
      <c r="B36" s="12"/>
      <c r="C36" s="4"/>
      <c r="D36" s="4"/>
      <c r="E36" s="4"/>
      <c r="F36" s="4"/>
      <c r="L36" s="2"/>
      <c r="M36" s="1"/>
    </row>
    <row r="37" spans="1:13" ht="20.100000000000001" customHeight="1" x14ac:dyDescent="0.25">
      <c r="B37" s="12"/>
      <c r="C37" s="4"/>
      <c r="D37" s="4"/>
      <c r="E37" s="4"/>
      <c r="F37" s="4"/>
      <c r="L37" s="2"/>
      <c r="M37" s="1"/>
    </row>
    <row r="38" spans="1:13" ht="20.100000000000001" customHeight="1" x14ac:dyDescent="0.25">
      <c r="B38" s="12"/>
      <c r="C38" s="4"/>
      <c r="D38" s="4"/>
      <c r="E38" s="4"/>
      <c r="F38" s="4"/>
      <c r="L38" s="2"/>
      <c r="M38" s="1"/>
    </row>
    <row r="39" spans="1:13" ht="20.100000000000001" customHeight="1" x14ac:dyDescent="0.2">
      <c r="B39" s="13"/>
      <c r="C39" s="4"/>
      <c r="D39" s="4"/>
      <c r="E39" s="4"/>
      <c r="F39" s="4"/>
      <c r="H39" s="2"/>
      <c r="I39" s="1"/>
      <c r="L39" s="2"/>
      <c r="M39" s="1"/>
    </row>
    <row r="40" spans="1:13" ht="20.100000000000001" customHeight="1" x14ac:dyDescent="0.2">
      <c r="B40" s="5"/>
      <c r="C40" s="5"/>
      <c r="D40" s="5"/>
      <c r="E40" s="5"/>
      <c r="F40" s="5"/>
      <c r="H40" s="2"/>
      <c r="I40" s="1"/>
      <c r="L40" s="2"/>
      <c r="M40" s="1"/>
    </row>
    <row r="41" spans="1:13" ht="20.100000000000001" customHeight="1" x14ac:dyDescent="0.25">
      <c r="B41" s="14"/>
      <c r="C41" s="6"/>
      <c r="D41" s="7"/>
      <c r="E41" s="11"/>
      <c r="F41" s="11"/>
      <c r="H41" s="2"/>
      <c r="I41" s="1"/>
      <c r="L41" s="2"/>
      <c r="M41" s="1"/>
    </row>
    <row r="42" spans="1:13" ht="20.100000000000001" customHeight="1" x14ac:dyDescent="0.2">
      <c r="B42" s="15"/>
      <c r="C42" s="8"/>
      <c r="D42" s="9"/>
      <c r="E42" s="16"/>
      <c r="F42" s="16"/>
      <c r="H42" s="2"/>
      <c r="I42" s="1"/>
      <c r="L42" s="2"/>
      <c r="M42" s="1"/>
    </row>
    <row r="43" spans="1:13" ht="20.100000000000001" customHeight="1" x14ac:dyDescent="0.2">
      <c r="B43" s="15"/>
      <c r="C43" s="8"/>
      <c r="D43" s="9"/>
      <c r="E43" s="16"/>
      <c r="F43" s="16"/>
      <c r="H43" s="2"/>
      <c r="I43" s="1"/>
      <c r="L43" s="2"/>
      <c r="M43" s="1"/>
    </row>
    <row r="44" spans="1:13" ht="20.100000000000001" customHeight="1" x14ac:dyDescent="0.2">
      <c r="B44" s="15"/>
      <c r="C44" s="8"/>
      <c r="D44" s="9"/>
      <c r="E44" s="16"/>
      <c r="F44" s="16"/>
      <c r="H44" s="2"/>
      <c r="I44" s="1"/>
      <c r="L44" s="2"/>
      <c r="M44" s="1"/>
    </row>
    <row r="45" spans="1:13" ht="20.100000000000001" customHeight="1" x14ac:dyDescent="0.2">
      <c r="B45" s="15"/>
      <c r="C45" s="8"/>
      <c r="D45" s="9"/>
      <c r="E45" s="16"/>
      <c r="F45" s="16"/>
      <c r="H45" s="2"/>
      <c r="I45" s="1"/>
      <c r="L45" s="2"/>
      <c r="M45" s="1"/>
    </row>
    <row r="46" spans="1:13" ht="20.100000000000001" customHeight="1" x14ac:dyDescent="0.2">
      <c r="B46" s="15"/>
      <c r="C46" s="8"/>
      <c r="D46" s="9"/>
      <c r="E46" s="16"/>
      <c r="F46" s="16"/>
      <c r="H46" s="2"/>
      <c r="I46" s="1"/>
      <c r="L46" s="2"/>
      <c r="M46" s="1"/>
    </row>
    <row r="47" spans="1:13" ht="20.100000000000001" customHeight="1" x14ac:dyDescent="0.25">
      <c r="B47" s="14"/>
      <c r="C47" s="6"/>
      <c r="D47" s="7"/>
      <c r="E47" s="11"/>
      <c r="F47" s="11"/>
      <c r="H47" s="2"/>
      <c r="I47" s="1"/>
      <c r="L47" s="2"/>
      <c r="M47" s="1"/>
    </row>
    <row r="48" spans="1:13" ht="20.100000000000001" customHeight="1" x14ac:dyDescent="0.2">
      <c r="B48" s="15"/>
      <c r="C48" s="8"/>
      <c r="D48" s="9"/>
      <c r="E48" s="16"/>
      <c r="F48" s="16"/>
      <c r="H48" s="2"/>
      <c r="I48" s="1"/>
      <c r="L48" s="2"/>
      <c r="M48" s="1"/>
    </row>
    <row r="49" spans="2:9" ht="20.100000000000001" customHeight="1" x14ac:dyDescent="0.2">
      <c r="B49" s="15"/>
      <c r="C49" s="8"/>
      <c r="D49" s="9"/>
      <c r="E49" s="16"/>
      <c r="F49" s="16"/>
      <c r="H49" s="2"/>
      <c r="I49" s="1"/>
    </row>
    <row r="50" spans="2:9" ht="20.100000000000001" customHeight="1" x14ac:dyDescent="0.2">
      <c r="B50" s="17"/>
      <c r="C50" s="10"/>
      <c r="D50" s="11"/>
      <c r="E50" s="10"/>
      <c r="F50" s="11"/>
      <c r="H50" s="2"/>
      <c r="I50" s="1"/>
    </row>
    <row r="51" spans="2:9" ht="20.100000000000001" customHeight="1" x14ac:dyDescent="0.2">
      <c r="B51" s="4"/>
      <c r="C51" s="4"/>
      <c r="D51" s="4"/>
      <c r="E51" s="4"/>
      <c r="F51" s="4"/>
      <c r="H51" s="2"/>
      <c r="I51" s="1"/>
    </row>
    <row r="52" spans="2:9" ht="20.100000000000001" customHeight="1" x14ac:dyDescent="0.2">
      <c r="B52" s="4"/>
      <c r="C52" s="10"/>
      <c r="D52" s="11"/>
      <c r="E52" s="4"/>
      <c r="F52" s="4"/>
      <c r="H52" s="2"/>
      <c r="I52" s="1"/>
    </row>
    <row r="53" spans="2:9" ht="20.100000000000001" customHeight="1" x14ac:dyDescent="0.2">
      <c r="B53" s="4"/>
      <c r="C53" s="4"/>
      <c r="D53" s="4"/>
      <c r="E53" s="4"/>
      <c r="F53" s="4"/>
      <c r="H53" s="2"/>
      <c r="I53" s="1"/>
    </row>
    <row r="54" spans="2:9" ht="20.100000000000001" customHeight="1" x14ac:dyDescent="0.2"/>
    <row r="55" spans="2:9" ht="20.100000000000001" customHeight="1" x14ac:dyDescent="0.2"/>
    <row r="56" spans="2:9" ht="20.100000000000001" customHeight="1" x14ac:dyDescent="0.2"/>
    <row r="57" spans="2:9" ht="20.100000000000001" customHeight="1" x14ac:dyDescent="0.2"/>
    <row r="58" spans="2:9" ht="20.100000000000001" customHeight="1" x14ac:dyDescent="0.2"/>
    <row r="59" spans="2:9" ht="20.100000000000001" customHeight="1" x14ac:dyDescent="0.2"/>
    <row r="60" spans="2:9" ht="20.100000000000001" customHeight="1" x14ac:dyDescent="0.2"/>
    <row r="61" spans="2:9" ht="20.100000000000001" customHeight="1" x14ac:dyDescent="0.2"/>
    <row r="62" spans="2:9" ht="20.100000000000001" customHeight="1" x14ac:dyDescent="0.2"/>
    <row r="63" spans="2:9" ht="20.100000000000001" customHeight="1" x14ac:dyDescent="0.2"/>
    <row r="64" spans="2:9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</sheetData>
  <sheetProtection password="C559" sheet="1" objects="1" scenarios="1"/>
  <mergeCells count="5">
    <mergeCell ref="A14:B14"/>
    <mergeCell ref="B12:C12"/>
    <mergeCell ref="B13:C13"/>
    <mergeCell ref="E12:F12"/>
    <mergeCell ref="A7:K7"/>
  </mergeCells>
  <phoneticPr fontId="2" type="noConversion"/>
  <printOptions horizontalCentered="1"/>
  <pageMargins left="0.70000000000000007" right="0.70000000000000007" top="0.75000000000000011" bottom="0.75000000000000011" header="0.30000000000000004" footer="0.3000000000000000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7"/>
  <sheetViews>
    <sheetView workbookViewId="0">
      <selection activeCell="B12" sqref="B12:C12"/>
    </sheetView>
  </sheetViews>
  <sheetFormatPr defaultColWidth="8.6640625" defaultRowHeight="15" x14ac:dyDescent="0.2"/>
  <cols>
    <col min="1" max="6" width="16.109375" customWidth="1"/>
    <col min="7" max="10" width="12.109375" customWidth="1"/>
  </cols>
  <sheetData>
    <row r="1" spans="1:11" ht="20.100000000000001" customHeight="1" x14ac:dyDescent="0.25">
      <c r="A1" s="58" t="s">
        <v>58</v>
      </c>
    </row>
    <row r="2" spans="1:11" ht="20.100000000000001" customHeight="1" x14ac:dyDescent="0.2"/>
    <row r="3" spans="1:11" ht="20.100000000000001" customHeight="1" x14ac:dyDescent="0.25">
      <c r="A3" s="58" t="s">
        <v>43</v>
      </c>
    </row>
    <row r="4" spans="1:11" ht="20.100000000000001" customHeight="1" x14ac:dyDescent="0.25">
      <c r="A4" s="44" t="s">
        <v>49</v>
      </c>
    </row>
    <row r="5" spans="1:11" ht="20.100000000000001" customHeight="1" x14ac:dyDescent="0.25">
      <c r="A5" s="24" t="s">
        <v>6</v>
      </c>
    </row>
    <row r="6" spans="1:11" ht="20.100000000000001" customHeight="1" x14ac:dyDescent="0.25">
      <c r="A6" s="24" t="s">
        <v>57</v>
      </c>
    </row>
    <row r="7" spans="1:11" ht="35.1" customHeight="1" x14ac:dyDescent="0.25">
      <c r="A7" s="70" t="s">
        <v>41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20.100000000000001" customHeight="1" x14ac:dyDescent="0.25">
      <c r="A8" s="24" t="s">
        <v>42</v>
      </c>
    </row>
    <row r="9" spans="1:11" ht="20.100000000000001" customHeight="1" x14ac:dyDescent="0.25">
      <c r="A9" s="64" t="s">
        <v>59</v>
      </c>
    </row>
    <row r="10" spans="1:11" ht="20.100000000000001" customHeight="1" x14ac:dyDescent="0.25">
      <c r="A10" s="52" t="s">
        <v>60</v>
      </c>
    </row>
    <row r="11" spans="1:11" ht="20.100000000000001" customHeight="1" x14ac:dyDescent="0.2"/>
    <row r="12" spans="1:11" ht="20.100000000000001" customHeight="1" x14ac:dyDescent="0.25">
      <c r="A12" s="12" t="s">
        <v>39</v>
      </c>
      <c r="B12" s="72"/>
      <c r="C12" s="73"/>
      <c r="D12" s="44" t="s">
        <v>5</v>
      </c>
      <c r="E12" s="74"/>
      <c r="F12" s="74"/>
    </row>
    <row r="13" spans="1:11" ht="20.100000000000001" customHeight="1" x14ac:dyDescent="0.25">
      <c r="A13" s="12" t="s">
        <v>7</v>
      </c>
      <c r="B13" s="75"/>
      <c r="C13" s="76"/>
      <c r="D13" s="4"/>
      <c r="E13" s="4"/>
      <c r="F13" s="30"/>
    </row>
    <row r="14" spans="1:11" ht="20.100000000000001" customHeight="1" x14ac:dyDescent="0.25">
      <c r="A14" s="77" t="s">
        <v>61</v>
      </c>
      <c r="B14" s="77"/>
      <c r="C14" s="48"/>
      <c r="D14" s="4"/>
      <c r="E14" s="4"/>
      <c r="F14" s="30"/>
    </row>
    <row r="15" spans="1:11" ht="20.100000000000001" customHeight="1" x14ac:dyDescent="0.25">
      <c r="A15" s="12" t="s">
        <v>40</v>
      </c>
      <c r="C15" s="4"/>
      <c r="D15" s="4"/>
      <c r="E15" s="4"/>
      <c r="F15" s="4"/>
    </row>
    <row r="16" spans="1:11" ht="20.100000000000001" customHeight="1" x14ac:dyDescent="0.25">
      <c r="A16" s="12" t="s">
        <v>9</v>
      </c>
      <c r="C16" s="4"/>
      <c r="D16" s="4"/>
      <c r="E16" s="4"/>
      <c r="F16" s="4"/>
    </row>
    <row r="17" spans="1:15" ht="20.100000000000001" customHeight="1" x14ac:dyDescent="0.25">
      <c r="A17" s="49" t="s">
        <v>51</v>
      </c>
      <c r="C17" s="4"/>
      <c r="D17" s="4"/>
      <c r="E17" s="4"/>
      <c r="F17" s="4"/>
    </row>
    <row r="18" spans="1:15" ht="20.100000000000001" customHeight="1" x14ac:dyDescent="0.25">
      <c r="A18" s="44" t="s">
        <v>50</v>
      </c>
      <c r="C18" s="4"/>
      <c r="D18" s="4"/>
      <c r="E18" s="4"/>
      <c r="F18" s="4"/>
    </row>
    <row r="19" spans="1:15" ht="20.100000000000001" customHeight="1" x14ac:dyDescent="0.25">
      <c r="A19" s="38" t="s">
        <v>8</v>
      </c>
      <c r="K19" s="2" t="s">
        <v>21</v>
      </c>
      <c r="L19" s="1">
        <v>4.3</v>
      </c>
      <c r="N19" s="32">
        <v>210</v>
      </c>
      <c r="O19" s="45">
        <v>3</v>
      </c>
    </row>
    <row r="20" spans="1:15" ht="20.100000000000001" customHeight="1" x14ac:dyDescent="0.2">
      <c r="K20" s="2" t="s">
        <v>22</v>
      </c>
      <c r="L20" s="1">
        <v>4</v>
      </c>
      <c r="N20" s="32">
        <v>252</v>
      </c>
      <c r="O20" s="45">
        <v>3</v>
      </c>
    </row>
    <row r="21" spans="1:15" ht="20.100000000000001" customHeight="1" thickBot="1" x14ac:dyDescent="0.25">
      <c r="K21" s="2" t="s">
        <v>23</v>
      </c>
      <c r="L21" s="1">
        <v>3.7</v>
      </c>
      <c r="N21" s="32">
        <v>253</v>
      </c>
      <c r="O21" s="45">
        <v>3</v>
      </c>
    </row>
    <row r="22" spans="1:15" ht="20.100000000000001" customHeight="1" x14ac:dyDescent="0.2">
      <c r="A22" s="25" t="s">
        <v>27</v>
      </c>
      <c r="B22" s="26" t="s">
        <v>11</v>
      </c>
      <c r="C22" s="26" t="s">
        <v>15</v>
      </c>
      <c r="D22" s="26" t="s">
        <v>17</v>
      </c>
      <c r="E22" s="26" t="s">
        <v>19</v>
      </c>
      <c r="F22" s="39" t="s">
        <v>20</v>
      </c>
      <c r="K22" s="2" t="s">
        <v>24</v>
      </c>
      <c r="L22" s="1">
        <v>3.3</v>
      </c>
      <c r="N22" s="32">
        <v>254</v>
      </c>
      <c r="O22" s="45">
        <v>3</v>
      </c>
    </row>
    <row r="23" spans="1:15" ht="20.100000000000001" customHeight="1" thickBot="1" x14ac:dyDescent="0.25">
      <c r="A23" s="27" t="s">
        <v>12</v>
      </c>
      <c r="B23" s="28"/>
      <c r="C23" s="28" t="s">
        <v>14</v>
      </c>
      <c r="D23" s="28" t="s">
        <v>16</v>
      </c>
      <c r="E23" s="28" t="s">
        <v>18</v>
      </c>
      <c r="F23" s="43" t="s">
        <v>10</v>
      </c>
      <c r="K23" s="2" t="s">
        <v>25</v>
      </c>
      <c r="L23" s="1">
        <v>3</v>
      </c>
      <c r="N23" s="32">
        <v>258</v>
      </c>
      <c r="O23" s="45">
        <v>3</v>
      </c>
    </row>
    <row r="24" spans="1:15" ht="20.100000000000001" customHeight="1" x14ac:dyDescent="0.2">
      <c r="A24" s="20" t="s">
        <v>45</v>
      </c>
      <c r="B24" s="21">
        <v>262</v>
      </c>
      <c r="C24" s="60"/>
      <c r="D24" s="18" t="str">
        <f>IF(C24="","",VLOOKUP(B24,$N$19:$O$26,2))</f>
        <v/>
      </c>
      <c r="E24" s="33" t="str">
        <f t="shared" ref="E24:E33" si="0">IFERROR(VLOOKUP(C24,$K$19:$L$33,2,FALSE),"")</f>
        <v/>
      </c>
      <c r="F24" s="40" t="str">
        <f t="shared" ref="F24:F33" si="1">IFERROR(D24*E24,"")</f>
        <v/>
      </c>
      <c r="K24" s="2" t="s">
        <v>29</v>
      </c>
      <c r="L24" s="1">
        <v>2.7</v>
      </c>
      <c r="N24" s="32">
        <v>259</v>
      </c>
      <c r="O24" s="45">
        <v>3</v>
      </c>
    </row>
    <row r="25" spans="1:15" ht="20.100000000000001" customHeight="1" x14ac:dyDescent="0.2">
      <c r="A25" s="20" t="s">
        <v>45</v>
      </c>
      <c r="B25" s="21">
        <v>263</v>
      </c>
      <c r="C25" s="60"/>
      <c r="D25" s="18" t="str">
        <f>IF(C25="","",VLOOKUP(B25,N$19:$O$26,2))</f>
        <v/>
      </c>
      <c r="E25" s="33" t="str">
        <f t="shared" si="0"/>
        <v/>
      </c>
      <c r="F25" s="40" t="str">
        <f t="shared" si="1"/>
        <v/>
      </c>
      <c r="K25" s="2" t="s">
        <v>30</v>
      </c>
      <c r="L25" s="1">
        <v>2.2999999999999998</v>
      </c>
      <c r="N25" s="32">
        <v>262</v>
      </c>
      <c r="O25" s="45">
        <v>3</v>
      </c>
    </row>
    <row r="26" spans="1:15" ht="20.100000000000001" customHeight="1" x14ac:dyDescent="0.2">
      <c r="A26" s="20" t="s">
        <v>46</v>
      </c>
      <c r="B26" s="21">
        <v>252</v>
      </c>
      <c r="C26" s="60"/>
      <c r="D26" s="18" t="str">
        <f>IF(C26="","",VLOOKUP(B26,N$19:$O$26,2))</f>
        <v/>
      </c>
      <c r="E26" s="33" t="str">
        <f t="shared" si="0"/>
        <v/>
      </c>
      <c r="F26" s="40" t="str">
        <f t="shared" si="1"/>
        <v/>
      </c>
      <c r="K26" s="2" t="s">
        <v>31</v>
      </c>
      <c r="L26" s="1">
        <v>2</v>
      </c>
      <c r="N26" s="32">
        <v>263</v>
      </c>
      <c r="O26" s="45">
        <v>3</v>
      </c>
    </row>
    <row r="27" spans="1:15" ht="20.100000000000001" customHeight="1" x14ac:dyDescent="0.2">
      <c r="A27" s="20" t="s">
        <v>46</v>
      </c>
      <c r="B27" s="21">
        <v>253</v>
      </c>
      <c r="C27" s="60"/>
      <c r="D27" s="18" t="str">
        <f>IF(C27="","",VLOOKUP(B27,N$19:$O$26,2))</f>
        <v/>
      </c>
      <c r="E27" s="33" t="str">
        <f t="shared" si="0"/>
        <v/>
      </c>
      <c r="F27" s="40" t="str">
        <f t="shared" si="1"/>
        <v/>
      </c>
      <c r="K27" s="2" t="s">
        <v>32</v>
      </c>
      <c r="L27" s="1">
        <v>1.7</v>
      </c>
    </row>
    <row r="28" spans="1:15" ht="20.100000000000001" customHeight="1" x14ac:dyDescent="0.2">
      <c r="A28" s="20" t="s">
        <v>46</v>
      </c>
      <c r="B28" s="21">
        <v>254</v>
      </c>
      <c r="C28" s="60"/>
      <c r="D28" s="18" t="str">
        <f>IF(C28="","",VLOOKUP(B28,N$19:$O$26,2))</f>
        <v/>
      </c>
      <c r="E28" s="33" t="str">
        <f t="shared" si="0"/>
        <v/>
      </c>
      <c r="F28" s="40" t="str">
        <f t="shared" si="1"/>
        <v/>
      </c>
      <c r="K28" s="2" t="s">
        <v>33</v>
      </c>
      <c r="L28" s="1">
        <v>1.3</v>
      </c>
    </row>
    <row r="29" spans="1:15" ht="20.100000000000001" customHeight="1" thickBot="1" x14ac:dyDescent="0.25">
      <c r="A29" s="20" t="s">
        <v>47</v>
      </c>
      <c r="B29" s="21">
        <v>258</v>
      </c>
      <c r="C29" s="60"/>
      <c r="D29" s="18" t="str">
        <f>IF(C29="","",VLOOKUP(B29,N$19:$O$26,2))</f>
        <v/>
      </c>
      <c r="E29" s="33" t="str">
        <f t="shared" si="0"/>
        <v/>
      </c>
      <c r="F29" s="40" t="str">
        <f t="shared" si="1"/>
        <v/>
      </c>
      <c r="K29" s="2" t="s">
        <v>34</v>
      </c>
      <c r="L29" s="1">
        <v>1</v>
      </c>
    </row>
    <row r="30" spans="1:15" ht="20.100000000000001" customHeight="1" x14ac:dyDescent="0.2">
      <c r="A30" s="61" t="s">
        <v>47</v>
      </c>
      <c r="B30" s="62">
        <v>259</v>
      </c>
      <c r="C30" s="60"/>
      <c r="D30" s="18" t="str">
        <f>IF(C30="","",VLOOKUP(B30,N$19:$O$26,2))</f>
        <v/>
      </c>
      <c r="E30" s="33" t="str">
        <f t="shared" si="0"/>
        <v/>
      </c>
      <c r="F30" s="40" t="str">
        <f t="shared" si="1"/>
        <v/>
      </c>
      <c r="H30" s="36" t="s">
        <v>3</v>
      </c>
      <c r="I30" s="37" t="s">
        <v>4</v>
      </c>
      <c r="K30" s="2" t="s">
        <v>35</v>
      </c>
      <c r="L30" s="1">
        <v>0.7</v>
      </c>
    </row>
    <row r="31" spans="1:15" ht="20.100000000000001" customHeight="1" x14ac:dyDescent="0.2">
      <c r="A31" s="61" t="s">
        <v>48</v>
      </c>
      <c r="B31" s="62">
        <v>210</v>
      </c>
      <c r="C31" s="60"/>
      <c r="D31" s="18" t="str">
        <f>IF(C31="","",VLOOKUP(B31,N$19:$O$26,2))</f>
        <v/>
      </c>
      <c r="E31" s="33" t="str">
        <f t="shared" si="0"/>
        <v/>
      </c>
      <c r="F31" s="40" t="str">
        <f t="shared" si="1"/>
        <v/>
      </c>
      <c r="H31" s="34" t="s">
        <v>1</v>
      </c>
      <c r="I31" s="35">
        <f>SUM(F24:F33)</f>
        <v>0</v>
      </c>
      <c r="K31" s="2" t="s">
        <v>36</v>
      </c>
      <c r="L31" s="1">
        <v>0</v>
      </c>
    </row>
    <row r="32" spans="1:15" ht="20.100000000000001" customHeight="1" thickBot="1" x14ac:dyDescent="0.25">
      <c r="A32" s="53"/>
      <c r="B32" s="54"/>
      <c r="C32" s="60"/>
      <c r="D32" s="54"/>
      <c r="E32" s="33" t="str">
        <f t="shared" si="0"/>
        <v/>
      </c>
      <c r="F32" s="40" t="str">
        <f t="shared" si="1"/>
        <v/>
      </c>
      <c r="H32" s="34" t="s">
        <v>0</v>
      </c>
      <c r="I32" s="35">
        <f>SUM(D24:D33)</f>
        <v>0</v>
      </c>
      <c r="K32" s="2" t="s">
        <v>37</v>
      </c>
      <c r="L32" s="1">
        <v>0</v>
      </c>
    </row>
    <row r="33" spans="1:13" ht="20.100000000000001" customHeight="1" thickBot="1" x14ac:dyDescent="0.25">
      <c r="A33" s="55"/>
      <c r="B33" s="56"/>
      <c r="C33" s="63"/>
      <c r="D33" s="57"/>
      <c r="E33" s="41" t="str">
        <f t="shared" si="0"/>
        <v/>
      </c>
      <c r="F33" s="42" t="str">
        <f t="shared" si="1"/>
        <v/>
      </c>
      <c r="H33" s="46" t="s">
        <v>2</v>
      </c>
      <c r="I33" s="47" t="str">
        <f>IFERROR(I31/I32,"")</f>
        <v/>
      </c>
      <c r="K33" s="2" t="s">
        <v>38</v>
      </c>
      <c r="L33" s="1">
        <v>0</v>
      </c>
    </row>
    <row r="34" spans="1:13" ht="20.100000000000001" customHeight="1" x14ac:dyDescent="0.2">
      <c r="B34" s="3"/>
      <c r="C34" s="3"/>
      <c r="D34" s="3"/>
      <c r="E34" s="3"/>
      <c r="F34" s="3"/>
    </row>
    <row r="35" spans="1:13" ht="20.100000000000001" customHeight="1" x14ac:dyDescent="0.2">
      <c r="E35" s="29"/>
    </row>
    <row r="36" spans="1:13" ht="20.100000000000001" customHeight="1" x14ac:dyDescent="0.2">
      <c r="A36" s="31"/>
      <c r="L36" s="2"/>
      <c r="M36" s="1"/>
    </row>
    <row r="37" spans="1:13" ht="20.100000000000001" customHeight="1" x14ac:dyDescent="0.25">
      <c r="B37" s="12"/>
      <c r="C37" s="4"/>
      <c r="D37" s="4"/>
      <c r="E37" s="4"/>
      <c r="F37" s="4"/>
      <c r="L37" s="2"/>
      <c r="M37" s="1"/>
    </row>
    <row r="38" spans="1:13" ht="20.100000000000001" customHeight="1" x14ac:dyDescent="0.25">
      <c r="B38" s="12"/>
      <c r="C38" s="4"/>
      <c r="D38" s="4"/>
      <c r="E38" s="4"/>
      <c r="F38" s="4"/>
      <c r="L38" s="2"/>
      <c r="M38" s="1"/>
    </row>
    <row r="39" spans="1:13" ht="20.100000000000001" customHeight="1" x14ac:dyDescent="0.25">
      <c r="B39" s="12"/>
      <c r="C39" s="4"/>
      <c r="D39" s="4"/>
      <c r="E39" s="4"/>
      <c r="F39" s="4"/>
      <c r="L39" s="2"/>
      <c r="M39" s="1"/>
    </row>
    <row r="40" spans="1:13" ht="20.100000000000001" customHeight="1" x14ac:dyDescent="0.25">
      <c r="B40" s="12"/>
      <c r="C40" s="4"/>
      <c r="D40" s="4"/>
      <c r="E40" s="4"/>
      <c r="F40" s="4"/>
      <c r="L40" s="2"/>
      <c r="M40" s="1"/>
    </row>
    <row r="41" spans="1:13" ht="20.100000000000001" customHeight="1" x14ac:dyDescent="0.2">
      <c r="B41" s="13"/>
      <c r="C41" s="4"/>
      <c r="D41" s="4"/>
      <c r="E41" s="4"/>
      <c r="F41" s="4"/>
      <c r="H41" s="2"/>
      <c r="I41" s="1"/>
      <c r="L41" s="2"/>
      <c r="M41" s="1"/>
    </row>
    <row r="42" spans="1:13" ht="20.100000000000001" customHeight="1" x14ac:dyDescent="0.2">
      <c r="B42" s="5"/>
      <c r="C42" s="5"/>
      <c r="D42" s="5"/>
      <c r="E42" s="5"/>
      <c r="F42" s="5"/>
      <c r="H42" s="2"/>
      <c r="I42" s="1"/>
      <c r="L42" s="2"/>
      <c r="M42" s="1"/>
    </row>
    <row r="43" spans="1:13" ht="20.100000000000001" customHeight="1" x14ac:dyDescent="0.25">
      <c r="B43" s="14"/>
      <c r="C43" s="6"/>
      <c r="D43" s="7"/>
      <c r="E43" s="11"/>
      <c r="F43" s="11"/>
      <c r="H43" s="2"/>
      <c r="I43" s="1"/>
      <c r="L43" s="2"/>
      <c r="M43" s="1"/>
    </row>
    <row r="44" spans="1:13" ht="20.100000000000001" customHeight="1" x14ac:dyDescent="0.2">
      <c r="B44" s="15"/>
      <c r="C44" s="8"/>
      <c r="D44" s="9"/>
      <c r="E44" s="16"/>
      <c r="F44" s="16"/>
      <c r="H44" s="2"/>
      <c r="I44" s="1"/>
      <c r="L44" s="2"/>
      <c r="M44" s="1"/>
    </row>
    <row r="45" spans="1:13" ht="20.100000000000001" customHeight="1" x14ac:dyDescent="0.2">
      <c r="B45" s="15"/>
      <c r="C45" s="8"/>
      <c r="D45" s="9"/>
      <c r="E45" s="16"/>
      <c r="F45" s="16"/>
      <c r="H45" s="2"/>
      <c r="I45" s="1"/>
      <c r="L45" s="2"/>
      <c r="M45" s="1"/>
    </row>
    <row r="46" spans="1:13" ht="20.100000000000001" customHeight="1" x14ac:dyDescent="0.2">
      <c r="B46" s="15"/>
      <c r="C46" s="8"/>
      <c r="D46" s="9"/>
      <c r="E46" s="16"/>
      <c r="F46" s="16"/>
      <c r="H46" s="2"/>
      <c r="I46" s="1"/>
      <c r="L46" s="2"/>
      <c r="M46" s="1"/>
    </row>
    <row r="47" spans="1:13" ht="20.100000000000001" customHeight="1" x14ac:dyDescent="0.2">
      <c r="B47" s="15"/>
      <c r="C47" s="8"/>
      <c r="D47" s="9"/>
      <c r="E47" s="16"/>
      <c r="F47" s="16"/>
      <c r="H47" s="2"/>
      <c r="I47" s="1"/>
      <c r="L47" s="2"/>
      <c r="M47" s="1"/>
    </row>
    <row r="48" spans="1:13" ht="20.100000000000001" customHeight="1" x14ac:dyDescent="0.2">
      <c r="B48" s="15"/>
      <c r="C48" s="8"/>
      <c r="D48" s="9"/>
      <c r="E48" s="16"/>
      <c r="F48" s="16"/>
      <c r="H48" s="2"/>
      <c r="I48" s="1"/>
      <c r="L48" s="2"/>
      <c r="M48" s="1"/>
    </row>
    <row r="49" spans="2:13" ht="20.100000000000001" customHeight="1" x14ac:dyDescent="0.25">
      <c r="B49" s="14"/>
      <c r="C49" s="6"/>
      <c r="D49" s="7"/>
      <c r="E49" s="11"/>
      <c r="F49" s="11"/>
      <c r="H49" s="2"/>
      <c r="I49" s="1"/>
      <c r="L49" s="2"/>
      <c r="M49" s="1"/>
    </row>
    <row r="50" spans="2:13" ht="20.100000000000001" customHeight="1" x14ac:dyDescent="0.2">
      <c r="B50" s="15"/>
      <c r="C50" s="8"/>
      <c r="D50" s="9"/>
      <c r="E50" s="16"/>
      <c r="F50" s="16"/>
      <c r="H50" s="2"/>
      <c r="I50" s="1"/>
      <c r="L50" s="2"/>
      <c r="M50" s="1"/>
    </row>
    <row r="51" spans="2:13" ht="20.100000000000001" customHeight="1" x14ac:dyDescent="0.2">
      <c r="B51" s="15"/>
      <c r="C51" s="8"/>
      <c r="D51" s="9"/>
      <c r="E51" s="16"/>
      <c r="F51" s="16"/>
      <c r="H51" s="2"/>
      <c r="I51" s="1"/>
    </row>
    <row r="52" spans="2:13" ht="20.100000000000001" customHeight="1" x14ac:dyDescent="0.2">
      <c r="B52" s="17"/>
      <c r="C52" s="10"/>
      <c r="D52" s="11"/>
      <c r="E52" s="10"/>
      <c r="F52" s="11"/>
      <c r="H52" s="2"/>
      <c r="I52" s="1"/>
    </row>
    <row r="53" spans="2:13" ht="20.100000000000001" customHeight="1" x14ac:dyDescent="0.2">
      <c r="B53" s="4"/>
      <c r="C53" s="4"/>
      <c r="D53" s="4"/>
      <c r="E53" s="4"/>
      <c r="F53" s="4"/>
      <c r="H53" s="2"/>
      <c r="I53" s="1"/>
    </row>
    <row r="54" spans="2:13" ht="20.100000000000001" customHeight="1" x14ac:dyDescent="0.2">
      <c r="B54" s="4"/>
      <c r="C54" s="10"/>
      <c r="D54" s="11"/>
      <c r="E54" s="4"/>
      <c r="F54" s="4"/>
      <c r="H54" s="2"/>
      <c r="I54" s="1"/>
    </row>
    <row r="55" spans="2:13" ht="20.100000000000001" customHeight="1" x14ac:dyDescent="0.2">
      <c r="B55" s="4"/>
      <c r="C55" s="4"/>
      <c r="D55" s="4"/>
      <c r="E55" s="4"/>
      <c r="F55" s="4"/>
      <c r="H55" s="2"/>
      <c r="I55" s="1"/>
    </row>
    <row r="56" spans="2:13" ht="20.100000000000001" customHeight="1" x14ac:dyDescent="0.2"/>
    <row r="57" spans="2:13" ht="20.100000000000001" customHeight="1" x14ac:dyDescent="0.2"/>
    <row r="58" spans="2:13" ht="20.100000000000001" customHeight="1" x14ac:dyDescent="0.2"/>
    <row r="59" spans="2:13" ht="20.100000000000001" customHeight="1" x14ac:dyDescent="0.2"/>
    <row r="60" spans="2:13" ht="20.100000000000001" customHeight="1" x14ac:dyDescent="0.2"/>
    <row r="61" spans="2:13" ht="20.100000000000001" customHeight="1" x14ac:dyDescent="0.2"/>
    <row r="62" spans="2:13" ht="20.100000000000001" customHeight="1" x14ac:dyDescent="0.2"/>
    <row r="63" spans="2:13" ht="20.100000000000001" customHeight="1" x14ac:dyDescent="0.2"/>
    <row r="64" spans="2:13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</sheetData>
  <sheetProtection password="C559" sheet="1" objects="1" scenarios="1"/>
  <mergeCells count="5">
    <mergeCell ref="A14:B14"/>
    <mergeCell ref="B12:C12"/>
    <mergeCell ref="B13:C13"/>
    <mergeCell ref="E12:F12"/>
    <mergeCell ref="A7:K7"/>
  </mergeCells>
  <phoneticPr fontId="2" type="noConversion"/>
  <printOptions horizontalCentered="1"/>
  <pageMargins left="0.70000000000000007" right="0.70000000000000007" top="0.75000000000000011" bottom="0.75000000000000011" header="0.30000000000000004" footer="0.3000000000000000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6"/>
  <sheetViews>
    <sheetView tabSelected="1" workbookViewId="0">
      <selection activeCell="B12" sqref="B12:C12"/>
    </sheetView>
  </sheetViews>
  <sheetFormatPr defaultColWidth="8.6640625" defaultRowHeight="15" x14ac:dyDescent="0.2"/>
  <cols>
    <col min="1" max="6" width="16.109375" customWidth="1"/>
    <col min="7" max="10" width="12.109375" customWidth="1"/>
  </cols>
  <sheetData>
    <row r="1" spans="1:11" ht="20.100000000000001" customHeight="1" x14ac:dyDescent="0.25">
      <c r="A1" s="58" t="s">
        <v>58</v>
      </c>
    </row>
    <row r="2" spans="1:11" ht="20.100000000000001" customHeight="1" x14ac:dyDescent="0.2"/>
    <row r="3" spans="1:11" ht="20.100000000000001" customHeight="1" x14ac:dyDescent="0.25">
      <c r="A3" s="58" t="s">
        <v>43</v>
      </c>
    </row>
    <row r="4" spans="1:11" ht="20.100000000000001" customHeight="1" x14ac:dyDescent="0.25">
      <c r="A4" s="44" t="s">
        <v>49</v>
      </c>
    </row>
    <row r="5" spans="1:11" ht="20.100000000000001" customHeight="1" x14ac:dyDescent="0.25">
      <c r="A5" s="24" t="s">
        <v>6</v>
      </c>
    </row>
    <row r="6" spans="1:11" ht="20.100000000000001" customHeight="1" x14ac:dyDescent="0.25">
      <c r="A6" s="24" t="s">
        <v>57</v>
      </c>
    </row>
    <row r="7" spans="1:11" ht="35.1" customHeight="1" x14ac:dyDescent="0.25">
      <c r="A7" s="70" t="s">
        <v>41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20.100000000000001" customHeight="1" x14ac:dyDescent="0.25">
      <c r="A8" s="24" t="s">
        <v>42</v>
      </c>
    </row>
    <row r="9" spans="1:11" ht="20.100000000000001" customHeight="1" x14ac:dyDescent="0.25">
      <c r="A9" s="64" t="s">
        <v>59</v>
      </c>
    </row>
    <row r="10" spans="1:11" ht="20.100000000000001" customHeight="1" x14ac:dyDescent="0.25">
      <c r="A10" s="52" t="s">
        <v>60</v>
      </c>
    </row>
    <row r="11" spans="1:11" ht="20.100000000000001" customHeight="1" x14ac:dyDescent="0.2"/>
    <row r="12" spans="1:11" ht="20.100000000000001" customHeight="1" x14ac:dyDescent="0.25">
      <c r="A12" s="49" t="s">
        <v>39</v>
      </c>
      <c r="B12" s="72"/>
      <c r="C12" s="73"/>
      <c r="D12" s="44" t="s">
        <v>5</v>
      </c>
      <c r="E12" s="74"/>
      <c r="F12" s="74"/>
    </row>
    <row r="13" spans="1:11" ht="20.100000000000001" customHeight="1" x14ac:dyDescent="0.25">
      <c r="A13" s="49" t="s">
        <v>7</v>
      </c>
      <c r="B13" s="75"/>
      <c r="C13" s="76"/>
      <c r="D13" s="4"/>
      <c r="E13" s="4"/>
      <c r="F13" s="30"/>
    </row>
    <row r="14" spans="1:11" ht="20.100000000000001" customHeight="1" x14ac:dyDescent="0.25">
      <c r="A14" s="77" t="s">
        <v>61</v>
      </c>
      <c r="B14" s="77"/>
      <c r="C14" s="48"/>
      <c r="D14" s="4"/>
      <c r="E14" s="4"/>
      <c r="F14" s="30"/>
    </row>
    <row r="15" spans="1:11" ht="20.100000000000001" customHeight="1" x14ac:dyDescent="0.25">
      <c r="A15" s="49" t="s">
        <v>40</v>
      </c>
      <c r="C15" s="4"/>
      <c r="D15" s="4"/>
      <c r="E15" s="4"/>
      <c r="F15" s="4"/>
    </row>
    <row r="16" spans="1:11" ht="20.100000000000001" customHeight="1" x14ac:dyDescent="0.25">
      <c r="A16" s="49" t="s">
        <v>26</v>
      </c>
      <c r="C16" s="4"/>
      <c r="D16" s="4"/>
      <c r="E16" s="4"/>
      <c r="F16" s="4"/>
    </row>
    <row r="17" spans="1:15" ht="20.100000000000001" customHeight="1" x14ac:dyDescent="0.25">
      <c r="A17" s="50" t="s">
        <v>44</v>
      </c>
      <c r="C17" s="4"/>
      <c r="D17" s="4"/>
      <c r="E17" s="4"/>
      <c r="F17" s="4"/>
    </row>
    <row r="18" spans="1:15" ht="20.100000000000001" customHeight="1" x14ac:dyDescent="0.25">
      <c r="A18" s="38" t="s">
        <v>8</v>
      </c>
      <c r="K18" s="2" t="s">
        <v>21</v>
      </c>
      <c r="L18" s="1">
        <v>4.3</v>
      </c>
      <c r="N18" s="32">
        <v>210</v>
      </c>
      <c r="O18" s="45">
        <v>3</v>
      </c>
    </row>
    <row r="19" spans="1:15" ht="20.100000000000001" customHeight="1" x14ac:dyDescent="0.2">
      <c r="K19" s="2" t="s">
        <v>22</v>
      </c>
      <c r="L19" s="1">
        <v>4</v>
      </c>
      <c r="N19" s="32">
        <v>252</v>
      </c>
      <c r="O19" s="45">
        <v>3</v>
      </c>
    </row>
    <row r="20" spans="1:15" ht="20.100000000000001" customHeight="1" thickBot="1" x14ac:dyDescent="0.25">
      <c r="K20" s="2" t="s">
        <v>23</v>
      </c>
      <c r="L20" s="1">
        <v>3.7</v>
      </c>
      <c r="N20" s="32">
        <v>253</v>
      </c>
      <c r="O20" s="45">
        <v>3</v>
      </c>
    </row>
    <row r="21" spans="1:15" ht="20.100000000000001" customHeight="1" x14ac:dyDescent="0.2">
      <c r="A21" s="25" t="s">
        <v>13</v>
      </c>
      <c r="B21" s="26" t="s">
        <v>11</v>
      </c>
      <c r="C21" s="26" t="s">
        <v>15</v>
      </c>
      <c r="D21" s="26" t="s">
        <v>17</v>
      </c>
      <c r="E21" s="26" t="s">
        <v>14</v>
      </c>
      <c r="F21" s="39" t="s">
        <v>20</v>
      </c>
      <c r="K21" s="2" t="s">
        <v>24</v>
      </c>
      <c r="L21" s="1">
        <v>3.3</v>
      </c>
      <c r="N21" s="32">
        <v>254</v>
      </c>
      <c r="O21" s="45">
        <v>3</v>
      </c>
    </row>
    <row r="22" spans="1:15" ht="20.100000000000001" customHeight="1" thickBot="1" x14ac:dyDescent="0.25">
      <c r="A22" s="27" t="s">
        <v>12</v>
      </c>
      <c r="B22" s="28"/>
      <c r="C22" s="28" t="s">
        <v>14</v>
      </c>
      <c r="D22" s="28" t="s">
        <v>16</v>
      </c>
      <c r="E22" s="28" t="s">
        <v>18</v>
      </c>
      <c r="F22" s="43" t="s">
        <v>10</v>
      </c>
      <c r="K22" s="2" t="s">
        <v>25</v>
      </c>
      <c r="L22" s="1">
        <v>3</v>
      </c>
      <c r="N22" s="32">
        <v>258</v>
      </c>
      <c r="O22" s="45">
        <v>3</v>
      </c>
    </row>
    <row r="23" spans="1:15" ht="20.100000000000001" customHeight="1" x14ac:dyDescent="0.2">
      <c r="A23" s="20" t="s">
        <v>45</v>
      </c>
      <c r="B23" s="21">
        <v>262</v>
      </c>
      <c r="C23" s="60"/>
      <c r="D23" s="18" t="str">
        <f>IF(C23="","",VLOOKUP(B23,$N$18:$O$25,2))</f>
        <v/>
      </c>
      <c r="E23" s="33" t="str">
        <f t="shared" ref="E23:E32" si="0">IFERROR(VLOOKUP(C23,$K$18:$L$32,2,FALSE),"")</f>
        <v/>
      </c>
      <c r="F23" s="40" t="str">
        <f t="shared" ref="F23:F32" si="1">IFERROR(D23*E23,"")</f>
        <v/>
      </c>
      <c r="K23" s="2" t="s">
        <v>29</v>
      </c>
      <c r="L23" s="1">
        <v>2.7</v>
      </c>
      <c r="N23" s="32">
        <v>259</v>
      </c>
      <c r="O23" s="45">
        <v>3</v>
      </c>
    </row>
    <row r="24" spans="1:15" ht="20.100000000000001" customHeight="1" x14ac:dyDescent="0.2">
      <c r="A24" s="20" t="s">
        <v>45</v>
      </c>
      <c r="B24" s="21">
        <v>263</v>
      </c>
      <c r="C24" s="60"/>
      <c r="D24" s="18" t="str">
        <f>IF(C24="","",VLOOKUP(B24,N$18:$O$25,2))</f>
        <v/>
      </c>
      <c r="E24" s="33" t="str">
        <f t="shared" si="0"/>
        <v/>
      </c>
      <c r="F24" s="40" t="str">
        <f t="shared" si="1"/>
        <v/>
      </c>
      <c r="K24" s="2" t="s">
        <v>30</v>
      </c>
      <c r="L24" s="1">
        <v>2.2999999999999998</v>
      </c>
      <c r="N24" s="32">
        <v>262</v>
      </c>
      <c r="O24" s="45">
        <v>3</v>
      </c>
    </row>
    <row r="25" spans="1:15" ht="20.100000000000001" customHeight="1" x14ac:dyDescent="0.2">
      <c r="A25" s="20" t="s">
        <v>46</v>
      </c>
      <c r="B25" s="21">
        <v>252</v>
      </c>
      <c r="C25" s="60"/>
      <c r="D25" s="18" t="str">
        <f>IF(C25="","",VLOOKUP(B25,N$18:$O$25,2))</f>
        <v/>
      </c>
      <c r="E25" s="33" t="str">
        <f t="shared" si="0"/>
        <v/>
      </c>
      <c r="F25" s="40" t="str">
        <f t="shared" si="1"/>
        <v/>
      </c>
      <c r="K25" s="2" t="s">
        <v>31</v>
      </c>
      <c r="L25" s="1">
        <v>2</v>
      </c>
      <c r="N25" s="32">
        <v>263</v>
      </c>
      <c r="O25" s="45">
        <v>3</v>
      </c>
    </row>
    <row r="26" spans="1:15" ht="20.100000000000001" customHeight="1" x14ac:dyDescent="0.2">
      <c r="A26" s="20" t="s">
        <v>46</v>
      </c>
      <c r="B26" s="21">
        <v>253</v>
      </c>
      <c r="C26" s="60"/>
      <c r="D26" s="18" t="str">
        <f>IF(C26="","",VLOOKUP(B26,N$18:$O$25,2))</f>
        <v/>
      </c>
      <c r="E26" s="33" t="str">
        <f t="shared" si="0"/>
        <v/>
      </c>
      <c r="F26" s="40" t="str">
        <f t="shared" si="1"/>
        <v/>
      </c>
      <c r="K26" s="2" t="s">
        <v>32</v>
      </c>
      <c r="L26" s="1">
        <v>1.7</v>
      </c>
    </row>
    <row r="27" spans="1:15" ht="20.100000000000001" customHeight="1" x14ac:dyDescent="0.2">
      <c r="A27" s="20" t="s">
        <v>46</v>
      </c>
      <c r="B27" s="21">
        <v>254</v>
      </c>
      <c r="C27" s="60"/>
      <c r="D27" s="18" t="str">
        <f>IF(C27="","",VLOOKUP(B27,N$18:$O$25,2))</f>
        <v/>
      </c>
      <c r="E27" s="33" t="str">
        <f t="shared" si="0"/>
        <v/>
      </c>
      <c r="F27" s="40" t="str">
        <f t="shared" si="1"/>
        <v/>
      </c>
      <c r="K27" s="2" t="s">
        <v>33</v>
      </c>
      <c r="L27" s="1">
        <v>1.3</v>
      </c>
    </row>
    <row r="28" spans="1:15" ht="20.100000000000001" customHeight="1" thickBot="1" x14ac:dyDescent="0.25">
      <c r="A28" s="20" t="s">
        <v>47</v>
      </c>
      <c r="B28" s="21">
        <v>258</v>
      </c>
      <c r="C28" s="60"/>
      <c r="D28" s="18" t="str">
        <f>IF(C28="","",VLOOKUP(B28,N$18:$O$25,2))</f>
        <v/>
      </c>
      <c r="E28" s="33" t="str">
        <f t="shared" si="0"/>
        <v/>
      </c>
      <c r="F28" s="40" t="str">
        <f t="shared" si="1"/>
        <v/>
      </c>
      <c r="K28" s="2" t="s">
        <v>34</v>
      </c>
      <c r="L28" s="1">
        <v>1</v>
      </c>
    </row>
    <row r="29" spans="1:15" ht="20.100000000000001" customHeight="1" x14ac:dyDescent="0.2">
      <c r="A29" s="61" t="s">
        <v>47</v>
      </c>
      <c r="B29" s="62">
        <v>259</v>
      </c>
      <c r="C29" s="60"/>
      <c r="D29" s="18" t="str">
        <f>IF(C29="","",VLOOKUP(B29,N$18:$O$25,2))</f>
        <v/>
      </c>
      <c r="E29" s="33" t="str">
        <f t="shared" si="0"/>
        <v/>
      </c>
      <c r="F29" s="40" t="str">
        <f t="shared" si="1"/>
        <v/>
      </c>
      <c r="H29" s="36" t="s">
        <v>3</v>
      </c>
      <c r="I29" s="37" t="s">
        <v>4</v>
      </c>
      <c r="K29" s="2" t="s">
        <v>35</v>
      </c>
      <c r="L29" s="1">
        <v>0.7</v>
      </c>
    </row>
    <row r="30" spans="1:15" ht="20.100000000000001" customHeight="1" x14ac:dyDescent="0.2">
      <c r="A30" s="61" t="s">
        <v>48</v>
      </c>
      <c r="B30" s="62">
        <v>210</v>
      </c>
      <c r="C30" s="60"/>
      <c r="D30" s="18" t="str">
        <f>IF(C30="","",VLOOKUP(B30,N$18:$O$25,2))</f>
        <v/>
      </c>
      <c r="E30" s="33" t="str">
        <f t="shared" si="0"/>
        <v/>
      </c>
      <c r="F30" s="40" t="str">
        <f t="shared" si="1"/>
        <v/>
      </c>
      <c r="H30" s="34" t="s">
        <v>1</v>
      </c>
      <c r="I30" s="35">
        <f>SUM(F23:F32)</f>
        <v>0</v>
      </c>
      <c r="K30" s="2" t="s">
        <v>36</v>
      </c>
      <c r="L30" s="1">
        <v>0</v>
      </c>
    </row>
    <row r="31" spans="1:15" ht="20.100000000000001" customHeight="1" thickBot="1" x14ac:dyDescent="0.25">
      <c r="A31" s="53"/>
      <c r="B31" s="54"/>
      <c r="C31" s="60"/>
      <c r="D31" s="54"/>
      <c r="E31" s="33" t="str">
        <f t="shared" si="0"/>
        <v/>
      </c>
      <c r="F31" s="40" t="str">
        <f t="shared" si="1"/>
        <v/>
      </c>
      <c r="H31" s="34" t="s">
        <v>0</v>
      </c>
      <c r="I31" s="35">
        <f>SUM(D23:D32)</f>
        <v>0</v>
      </c>
      <c r="K31" s="2" t="s">
        <v>37</v>
      </c>
      <c r="L31" s="1">
        <v>0</v>
      </c>
    </row>
    <row r="32" spans="1:15" ht="20.100000000000001" customHeight="1" thickBot="1" x14ac:dyDescent="0.25">
      <c r="A32" s="55"/>
      <c r="B32" s="56"/>
      <c r="C32" s="63"/>
      <c r="D32" s="57"/>
      <c r="E32" s="41" t="str">
        <f t="shared" si="0"/>
        <v/>
      </c>
      <c r="F32" s="42" t="str">
        <f t="shared" si="1"/>
        <v/>
      </c>
      <c r="H32" s="46" t="s">
        <v>2</v>
      </c>
      <c r="I32" s="47" t="str">
        <f>IFERROR(I30/I31,"")</f>
        <v/>
      </c>
      <c r="K32" s="2" t="s">
        <v>38</v>
      </c>
      <c r="L32" s="1">
        <v>0</v>
      </c>
    </row>
    <row r="33" spans="1:13" ht="20.100000000000001" customHeight="1" x14ac:dyDescent="0.2">
      <c r="B33" s="3"/>
      <c r="C33" s="3"/>
      <c r="D33" s="3"/>
      <c r="E33" s="3"/>
      <c r="F33" s="3"/>
    </row>
    <row r="34" spans="1:13" ht="20.100000000000001" customHeight="1" x14ac:dyDescent="0.2">
      <c r="E34" s="29"/>
    </row>
    <row r="35" spans="1:13" ht="20.100000000000001" customHeight="1" x14ac:dyDescent="0.2">
      <c r="A35" s="31"/>
      <c r="L35" s="2"/>
      <c r="M35" s="1"/>
    </row>
    <row r="36" spans="1:13" ht="20.100000000000001" customHeight="1" x14ac:dyDescent="0.25">
      <c r="B36" s="49"/>
      <c r="C36" s="4"/>
      <c r="D36" s="4"/>
      <c r="E36" s="4"/>
      <c r="F36" s="4"/>
      <c r="L36" s="2"/>
      <c r="M36" s="1"/>
    </row>
    <row r="37" spans="1:13" ht="20.100000000000001" customHeight="1" x14ac:dyDescent="0.25">
      <c r="B37" s="49"/>
      <c r="C37" s="4"/>
      <c r="D37" s="4"/>
      <c r="E37" s="4"/>
      <c r="F37" s="4"/>
      <c r="L37" s="2"/>
      <c r="M37" s="1"/>
    </row>
    <row r="38" spans="1:13" ht="20.100000000000001" customHeight="1" x14ac:dyDescent="0.25">
      <c r="B38" s="49"/>
      <c r="C38" s="4"/>
      <c r="D38" s="4"/>
      <c r="E38" s="4"/>
      <c r="F38" s="4"/>
      <c r="L38" s="2"/>
      <c r="M38" s="1"/>
    </row>
    <row r="39" spans="1:13" ht="20.100000000000001" customHeight="1" x14ac:dyDescent="0.25">
      <c r="B39" s="49"/>
      <c r="C39" s="4"/>
      <c r="D39" s="4"/>
      <c r="E39" s="4"/>
      <c r="F39" s="4"/>
      <c r="L39" s="2"/>
      <c r="M39" s="1"/>
    </row>
    <row r="40" spans="1:13" ht="20.100000000000001" customHeight="1" x14ac:dyDescent="0.2">
      <c r="B40" s="13"/>
      <c r="C40" s="4"/>
      <c r="D40" s="4"/>
      <c r="E40" s="4"/>
      <c r="F40" s="4"/>
      <c r="H40" s="2"/>
      <c r="I40" s="1"/>
      <c r="L40" s="2"/>
      <c r="M40" s="1"/>
    </row>
    <row r="41" spans="1:13" ht="20.100000000000001" customHeight="1" x14ac:dyDescent="0.2">
      <c r="B41" s="5"/>
      <c r="C41" s="5"/>
      <c r="D41" s="5"/>
      <c r="E41" s="5"/>
      <c r="F41" s="5"/>
      <c r="H41" s="2"/>
      <c r="I41" s="1"/>
      <c r="L41" s="2"/>
      <c r="M41" s="1"/>
    </row>
    <row r="42" spans="1:13" ht="20.100000000000001" customHeight="1" x14ac:dyDescent="0.25">
      <c r="B42" s="14"/>
      <c r="C42" s="6"/>
      <c r="D42" s="7"/>
      <c r="E42" s="11"/>
      <c r="F42" s="11"/>
      <c r="H42" s="2"/>
      <c r="I42" s="1"/>
      <c r="L42" s="2"/>
      <c r="M42" s="1"/>
    </row>
    <row r="43" spans="1:13" ht="20.100000000000001" customHeight="1" x14ac:dyDescent="0.2">
      <c r="B43" s="15"/>
      <c r="C43" s="8"/>
      <c r="D43" s="9"/>
      <c r="E43" s="16"/>
      <c r="F43" s="16"/>
      <c r="H43" s="2"/>
      <c r="I43" s="1"/>
      <c r="L43" s="2"/>
      <c r="M43" s="1"/>
    </row>
    <row r="44" spans="1:13" ht="20.100000000000001" customHeight="1" x14ac:dyDescent="0.2">
      <c r="B44" s="15"/>
      <c r="C44" s="8"/>
      <c r="D44" s="9"/>
      <c r="E44" s="16"/>
      <c r="F44" s="16"/>
      <c r="H44" s="2"/>
      <c r="I44" s="1"/>
      <c r="L44" s="2"/>
      <c r="M44" s="1"/>
    </row>
    <row r="45" spans="1:13" ht="20.100000000000001" customHeight="1" x14ac:dyDescent="0.2">
      <c r="B45" s="15"/>
      <c r="C45" s="8"/>
      <c r="D45" s="9"/>
      <c r="E45" s="16"/>
      <c r="F45" s="16"/>
      <c r="H45" s="2"/>
      <c r="I45" s="1"/>
      <c r="L45" s="2"/>
      <c r="M45" s="1"/>
    </row>
    <row r="46" spans="1:13" ht="20.100000000000001" customHeight="1" x14ac:dyDescent="0.2">
      <c r="B46" s="15"/>
      <c r="C46" s="8"/>
      <c r="D46" s="9"/>
      <c r="E46" s="16"/>
      <c r="F46" s="16"/>
      <c r="H46" s="2"/>
      <c r="I46" s="1"/>
      <c r="L46" s="2"/>
      <c r="M46" s="1"/>
    </row>
    <row r="47" spans="1:13" ht="20.100000000000001" customHeight="1" x14ac:dyDescent="0.2">
      <c r="B47" s="15"/>
      <c r="C47" s="8"/>
      <c r="D47" s="9"/>
      <c r="E47" s="16"/>
      <c r="F47" s="16"/>
      <c r="H47" s="2"/>
      <c r="I47" s="1"/>
      <c r="L47" s="2"/>
      <c r="M47" s="1"/>
    </row>
    <row r="48" spans="1:13" ht="20.100000000000001" customHeight="1" x14ac:dyDescent="0.25">
      <c r="B48" s="14"/>
      <c r="C48" s="6"/>
      <c r="D48" s="7"/>
      <c r="E48" s="11"/>
      <c r="F48" s="11"/>
      <c r="H48" s="2"/>
      <c r="I48" s="1"/>
      <c r="L48" s="2"/>
      <c r="M48" s="1"/>
    </row>
    <row r="49" spans="2:13" ht="20.100000000000001" customHeight="1" x14ac:dyDescent="0.2">
      <c r="B49" s="15"/>
      <c r="C49" s="8"/>
      <c r="D49" s="9"/>
      <c r="E49" s="16"/>
      <c r="F49" s="16"/>
      <c r="H49" s="2"/>
      <c r="I49" s="1"/>
      <c r="L49" s="2"/>
      <c r="M49" s="1"/>
    </row>
    <row r="50" spans="2:13" ht="20.100000000000001" customHeight="1" x14ac:dyDescent="0.2">
      <c r="B50" s="15"/>
      <c r="C50" s="8"/>
      <c r="D50" s="9"/>
      <c r="E50" s="16"/>
      <c r="F50" s="16"/>
      <c r="H50" s="2"/>
      <c r="I50" s="1"/>
    </row>
    <row r="51" spans="2:13" ht="20.100000000000001" customHeight="1" x14ac:dyDescent="0.2">
      <c r="B51" s="17"/>
      <c r="C51" s="10"/>
      <c r="D51" s="11"/>
      <c r="E51" s="10"/>
      <c r="F51" s="11"/>
      <c r="H51" s="2"/>
      <c r="I51" s="1"/>
    </row>
    <row r="52" spans="2:13" ht="20.100000000000001" customHeight="1" x14ac:dyDescent="0.2">
      <c r="B52" s="4"/>
      <c r="C52" s="4"/>
      <c r="D52" s="4"/>
      <c r="E52" s="4"/>
      <c r="F52" s="4"/>
      <c r="H52" s="2"/>
      <c r="I52" s="1"/>
    </row>
    <row r="53" spans="2:13" ht="20.100000000000001" customHeight="1" x14ac:dyDescent="0.2">
      <c r="B53" s="4"/>
      <c r="C53" s="10"/>
      <c r="D53" s="11"/>
      <c r="E53" s="4"/>
      <c r="F53" s="4"/>
      <c r="H53" s="2"/>
      <c r="I53" s="1"/>
    </row>
    <row r="54" spans="2:13" ht="20.100000000000001" customHeight="1" x14ac:dyDescent="0.2">
      <c r="B54" s="4"/>
      <c r="C54" s="4"/>
      <c r="D54" s="4"/>
      <c r="E54" s="4"/>
      <c r="F54" s="4"/>
      <c r="H54" s="2"/>
      <c r="I54" s="1"/>
    </row>
    <row r="55" spans="2:13" ht="20.100000000000001" customHeight="1" x14ac:dyDescent="0.2"/>
    <row r="56" spans="2:13" ht="20.100000000000001" customHeight="1" x14ac:dyDescent="0.2"/>
    <row r="57" spans="2:13" ht="20.100000000000001" customHeight="1" x14ac:dyDescent="0.2"/>
    <row r="58" spans="2:13" ht="20.100000000000001" customHeight="1" x14ac:dyDescent="0.2"/>
    <row r="59" spans="2:13" ht="20.100000000000001" customHeight="1" x14ac:dyDescent="0.2"/>
    <row r="60" spans="2:13" ht="20.100000000000001" customHeight="1" x14ac:dyDescent="0.2"/>
    <row r="61" spans="2:13" ht="20.100000000000001" customHeight="1" x14ac:dyDescent="0.2"/>
    <row r="62" spans="2:13" ht="20.100000000000001" customHeight="1" x14ac:dyDescent="0.2"/>
    <row r="63" spans="2:13" ht="20.100000000000001" customHeight="1" x14ac:dyDescent="0.2"/>
    <row r="64" spans="2:13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</sheetData>
  <sheetProtection password="C559" sheet="1" objects="1" scenarios="1"/>
  <mergeCells count="5">
    <mergeCell ref="A7:K7"/>
    <mergeCell ref="B12:C12"/>
    <mergeCell ref="E12:F12"/>
    <mergeCell ref="B13:C13"/>
    <mergeCell ref="A14:B14"/>
  </mergeCells>
  <phoneticPr fontId="2" type="noConversion"/>
  <printOptions horizontalCentered="1"/>
  <pageMargins left="0.70000000000000007" right="0.70000000000000007" top="0.75000000000000011" bottom="0.75000000000000011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HONOURS in KCEP 2019-20</vt:lpstr>
      <vt:lpstr>KINESIOLOGY &amp; CEP 2019-20</vt:lpstr>
      <vt:lpstr>HONOURS in AT 2019-20</vt:lpstr>
      <vt:lpstr>ATHLETIC THERAPY 2019-20</vt:lpstr>
      <vt:lpstr>HONOURS 2019-20</vt:lpstr>
      <vt:lpstr>MAJOR 2019-20</vt:lpstr>
      <vt:lpstr>'ATHLETIC THERAPY 2019-20'!Print_Area</vt:lpstr>
      <vt:lpstr>'HONOURS 2019-20'!Print_Area</vt:lpstr>
      <vt:lpstr>'HONOURS in AT 2019-20'!Print_Area</vt:lpstr>
      <vt:lpstr>'HONOURS in KCEP 2019-20'!Print_Area</vt:lpstr>
      <vt:lpstr>'KINESIOLOGY &amp; CEP 2019-20'!Print_Area</vt:lpstr>
      <vt:lpstr>'MAJOR 2019-20'!Print_Area</vt:lpstr>
      <vt:lpstr>'KINESIOLOGY &amp; CEP 2019-20'!range</vt:lpstr>
      <vt:lpstr>range</vt:lpstr>
    </vt:vector>
  </TitlesOfParts>
  <Manager/>
  <Company>Department of Health, Kinesiology, &amp; Applied Physiology, Concordia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Health, Kinesiology, &amp; Applied Physiology GPA Calculator New Curriculum</dc:title>
  <dc:subject>Internal Transfers for 2018-2019</dc:subject>
  <dc:creator>Robert Panenic</dc:creator>
  <cp:keywords/>
  <dc:description/>
  <cp:lastModifiedBy>Liz Fradette</cp:lastModifiedBy>
  <cp:lastPrinted>2016-05-16T19:02:15Z</cp:lastPrinted>
  <dcterms:created xsi:type="dcterms:W3CDTF">2012-06-14T02:17:52Z</dcterms:created>
  <dcterms:modified xsi:type="dcterms:W3CDTF">2019-03-06T18:25:53Z</dcterms:modified>
  <cp:category/>
</cp:coreProperties>
</file>